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лан мероприятий 2019" sheetId="8" r:id="rId1"/>
    <sheet name="Мероприятия 1 квартал" sheetId="10" r:id="rId2"/>
    <sheet name="Лист1" sheetId="11" r:id="rId3"/>
    <sheet name="календарь 2019" sheetId="3" r:id="rId4"/>
    <sheet name="КФ ЦА" sheetId="9" r:id="rId5"/>
  </sheets>
  <definedNames>
    <definedName name="_xlnm.Print_Area" localSheetId="1">'Мероприятия 1 квартал'!$A$1:$E$58</definedName>
    <definedName name="_xlnm.Print_Area" localSheetId="0">'План мероприятий 2019'!$A$1:$D$191</definedName>
  </definedNames>
  <calcPr calcId="152511"/>
</workbook>
</file>

<file path=xl/calcChain.xml><?xml version="1.0" encoding="utf-8"?>
<calcChain xmlns="http://schemas.openxmlformats.org/spreadsheetml/2006/main">
  <c r="D58" i="10" l="1"/>
  <c r="D54" i="10"/>
  <c r="D40" i="10"/>
  <c r="D39" i="10"/>
  <c r="D30" i="10"/>
  <c r="D24" i="10"/>
  <c r="D21" i="10"/>
  <c r="D12" i="10"/>
  <c r="D41" i="10" l="1"/>
  <c r="D188" i="8"/>
  <c r="D164" i="8"/>
  <c r="D148" i="8"/>
  <c r="D140" i="8"/>
  <c r="D130" i="8"/>
  <c r="D125" i="8"/>
  <c r="D119" i="8"/>
  <c r="D112" i="8"/>
  <c r="D106" i="8"/>
  <c r="D97" i="8"/>
  <c r="D91" i="8"/>
  <c r="D84" i="8"/>
  <c r="D77" i="8"/>
  <c r="D72" i="8"/>
  <c r="D64" i="8"/>
  <c r="D54" i="8"/>
  <c r="D39" i="8"/>
  <c r="D47" i="8"/>
  <c r="D40" i="8"/>
  <c r="D30" i="8"/>
  <c r="D21" i="8"/>
  <c r="D149" i="8" l="1"/>
  <c r="D78" i="8"/>
  <c r="G14" i="9" l="1"/>
  <c r="F14" i="9"/>
  <c r="E14" i="9"/>
  <c r="D14" i="9"/>
  <c r="H13" i="9"/>
  <c r="H12" i="9"/>
  <c r="H11" i="9"/>
  <c r="H10" i="9"/>
  <c r="H9" i="9"/>
  <c r="H8" i="9"/>
  <c r="H7" i="9"/>
  <c r="H6" i="9"/>
  <c r="H5" i="9"/>
  <c r="H4" i="9"/>
  <c r="H3" i="9"/>
  <c r="D187" i="8"/>
  <c r="H14" i="9" l="1"/>
  <c r="D183" i="8"/>
  <c r="D176" i="8"/>
  <c r="D168" i="8"/>
  <c r="D150" i="8"/>
  <c r="D113" i="8"/>
  <c r="C190" i="8" s="1"/>
  <c r="D79" i="8"/>
  <c r="D24" i="8"/>
  <c r="D12" i="8"/>
  <c r="D189" i="8" l="1"/>
  <c r="D41" i="8"/>
  <c r="D114" i="8"/>
  <c r="C191" i="8" l="1"/>
</calcChain>
</file>

<file path=xl/sharedStrings.xml><?xml version="1.0" encoding="utf-8"?>
<sst xmlns="http://schemas.openxmlformats.org/spreadsheetml/2006/main" count="424" uniqueCount="183">
  <si>
    <t>№</t>
  </si>
  <si>
    <t>Реализация проекта "Личная эффективность"</t>
  </si>
  <si>
    <t>Федеральный проект «Дискуссионные студенческие клубы «Диалог на равных»</t>
  </si>
  <si>
    <t>Форум молодежи Салехарда «PROФормат»</t>
  </si>
  <si>
    <t>Работа клубного формирования интеллектуальный клуб «Академик».</t>
  </si>
  <si>
    <t>Работа клубного формирования «Школа вожатых».</t>
  </si>
  <si>
    <t>Работа клубного формирования «Волонтеры Салехарда».</t>
  </si>
  <si>
    <t>Работа клубного формирования «Студия «Art».</t>
  </si>
  <si>
    <t>Работа клубного формирования Молодая семья «Гармония».</t>
  </si>
  <si>
    <t>Работа клубного формирования «Лаборатория танца».</t>
  </si>
  <si>
    <t>Работа клубного формирования «МУЗГОРОД89».</t>
  </si>
  <si>
    <t>Всероссийская акция "Свеча памяти"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</si>
  <si>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</si>
  <si>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</si>
  <si>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</si>
  <si>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</si>
  <si>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</si>
  <si>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</si>
  <si>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</si>
  <si>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</si>
  <si>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</si>
  <si>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</si>
  <si>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</si>
  <si>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 квартал</t>
  </si>
  <si>
    <t>2 квартал</t>
  </si>
  <si>
    <t>3 квартал</t>
  </si>
  <si>
    <t>4 квартал</t>
  </si>
  <si>
    <t>февраль</t>
  </si>
  <si>
    <t>Социально-патриотическая акция "День призывника"</t>
  </si>
  <si>
    <t>Общественный образовательный проект "Ямальские молодёжные инициативы"</t>
  </si>
  <si>
    <t>Работа клубного формирования «Школа лидера «Дебаты».</t>
  </si>
  <si>
    <t>Работа клубного формирования «Школа  «КВН»</t>
  </si>
  <si>
    <t>Работа клубного формирования «Патриотический клуб»</t>
  </si>
  <si>
    <t>Работа клубного формирования «Школа гида-экскурсовода»</t>
  </si>
  <si>
    <t xml:space="preserve"> "Организация оказания туристско-информационных услуг"</t>
  </si>
  <si>
    <t>Мастер-классы творческой лаборатории "Ямальский туесок"</t>
  </si>
  <si>
    <t>Военно-тактический штурмовой квест «Операция щит»</t>
  </si>
  <si>
    <t>Городской праздник «День Молодежи»</t>
  </si>
  <si>
    <t>Фестиваль рок-музыки "Рок-вселенная"</t>
  </si>
  <si>
    <t>Экскурсия в Храм Петра и Павла (КФ "Школа экскурсоводов")</t>
  </si>
  <si>
    <t>Окружная смена школьных игр "КВН" (подготовка команды от МО г. Салехард)</t>
  </si>
  <si>
    <t>Организация выезда детей, находящихся в трудной жизненной ситуации в оздоровительное учреждение Тюменской обл.</t>
  </si>
  <si>
    <t>Организация выезда детей  и молодёжи на отдых и оздоровление в оздоровительные учреждения за пределы Российской Федерации</t>
  </si>
  <si>
    <t>Интеллектуальная игра клуба «Академик»</t>
  </si>
  <si>
    <t>Наименование мероприятия</t>
  </si>
  <si>
    <t>Акция посвященная "Всемирному дню памяти жертв СПИДа"</t>
  </si>
  <si>
    <t>итого:</t>
  </si>
  <si>
    <t>Работа: «Организация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 интеллектуала подростков и молодежи»</t>
  </si>
  <si>
    <t>Работа «Организация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формирования здорового образа жизни»</t>
  </si>
  <si>
    <t>Работа: «Организация досуга детей, подростков и молодежи» (иная досуговая деятельность).</t>
  </si>
  <si>
    <t>в течение года</t>
  </si>
  <si>
    <t>Работа «Организация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молодежи»</t>
  </si>
  <si>
    <t>Общероссийская патриотическая акция «Георгиевская ленточка»</t>
  </si>
  <si>
    <t>Общероссийская патриотическая акция «Бессмертный полк»</t>
  </si>
  <si>
    <t>Общероссийская патриотическая акция «Вахта памяти»</t>
  </si>
  <si>
    <t>Акция посвященная «Дню народного единства»</t>
  </si>
  <si>
    <t>Работа: Организация досуга детей, подросткови молодёжи</t>
  </si>
  <si>
    <t>Работа: Организация отдыха и туризма</t>
  </si>
  <si>
    <t>Работа: "Организация мероприятий в сфере молодёжной политики, направленных на профилактику асоциального и диструктивного поведения подростков и молодёжи, поддержка  детей и молодёжи находящихся в социально-опасном  положении"</t>
  </si>
  <si>
    <t>УТВЕРЖДАЮ</t>
  </si>
  <si>
    <t>январь,февраль, март</t>
  </si>
  <si>
    <t>январь,март</t>
  </si>
  <si>
    <t>Л.С. Ведерникова</t>
  </si>
  <si>
    <t>"____"________________ 201___г.</t>
  </si>
  <si>
    <t>апрель, май</t>
  </si>
  <si>
    <t>июль,август,сентябрь</t>
  </si>
  <si>
    <t>июль, август</t>
  </si>
  <si>
    <t>июль, сентябрь</t>
  </si>
  <si>
    <t>октябрь, ноябрь, декабрь</t>
  </si>
  <si>
    <t>октябрь, декабрь</t>
  </si>
  <si>
    <t>(муниципальное задание) на   2019 г.</t>
  </si>
  <si>
    <t>итого мероприятий/участников:</t>
  </si>
  <si>
    <t>итого  мероприятий/участников:</t>
  </si>
  <si>
    <t>май, июнь</t>
  </si>
  <si>
    <t>Муниципальный этап регионального конкурса "Доброволец Ямала"</t>
  </si>
  <si>
    <t>Выездные мастер-классы клубных формирований в учебные заведения города Салехарда</t>
  </si>
  <si>
    <t>Квест для молодых семей</t>
  </si>
  <si>
    <t>Акция посвященная «Дню матери»</t>
  </si>
  <si>
    <t xml:space="preserve"> май</t>
  </si>
  <si>
    <t>Акция  «Бежим от серых будней!»</t>
  </si>
  <si>
    <t>Организация выезда детей, в том числе, находящихся в трудной жизненной ситуации в оздоровительное учреждение Тюменской обл.</t>
  </si>
  <si>
    <t>Подготовка и оформление  документов для организации выезда детей в оздоровительные учреждения Тюменской обл.</t>
  </si>
  <si>
    <t>Круглый стол "100 вопросов взрослому"</t>
  </si>
  <si>
    <t>Флеш-моб  посвящённый  "Дню Победы"</t>
  </si>
  <si>
    <t xml:space="preserve">август </t>
  </si>
  <si>
    <t>июль, июль, август</t>
  </si>
  <si>
    <t>Организация выезда детей в оздоровительные организации Тюменской обл.</t>
  </si>
  <si>
    <t xml:space="preserve">Организация выездов детей  и молодёжи на отдых и оздоровление в ооздоровительные организации Краснодарского края </t>
  </si>
  <si>
    <t>Организация выезда детей, в том числе в оздоровительные организации Тюменской обл.</t>
  </si>
  <si>
    <t>июнь, июнь</t>
  </si>
  <si>
    <t xml:space="preserve">Организация выездов детей  и молодёжи на отдых и оздоровление в оздоровительные организации Краснодарского края </t>
  </si>
  <si>
    <t>Организация выезда детей  и молодёжи на отдых и оздоровление в оздоровительные организации за пределы Российской Федерации</t>
  </si>
  <si>
    <t xml:space="preserve"> июль, август</t>
  </si>
  <si>
    <t>возраст участников, кол-во</t>
  </si>
  <si>
    <t>Ответственный</t>
  </si>
  <si>
    <t>0-14 лет</t>
  </si>
  <si>
    <t>15-18 лет</t>
  </si>
  <si>
    <t>19-30 (35) лет</t>
  </si>
  <si>
    <t>проверка</t>
  </si>
  <si>
    <t>конев</t>
  </si>
  <si>
    <t>чупраков</t>
  </si>
  <si>
    <t>хапко</t>
  </si>
  <si>
    <t>глушкова</t>
  </si>
  <si>
    <t>тикутьева</t>
  </si>
  <si>
    <t>решетникова</t>
  </si>
  <si>
    <t>коптева</t>
  </si>
  <si>
    <t>меркулов</t>
  </si>
  <si>
    <t>согрина</t>
  </si>
  <si>
    <t>Практическое занятие КФ "Школа экскурсоводов"  в МБУК "Централизованная Бибилиотечная Система"</t>
  </si>
  <si>
    <t>Встреча с представителями туриндустрии МО г. Салехард</t>
  </si>
  <si>
    <t>Итого мероприятий за 1 квартал:</t>
  </si>
  <si>
    <t>Итого участников за 1 квартал:</t>
  </si>
  <si>
    <t xml:space="preserve">Он-лайн фотоконкурс ко "Дню семьи" -  "Наша замечательная семья" </t>
  </si>
  <si>
    <t xml:space="preserve"> Молодежная деловая игра «Дебаты»</t>
  </si>
  <si>
    <t>Итого мероприятий за 2 квартал:</t>
  </si>
  <si>
    <t>Итого участников за 2 квартал:</t>
  </si>
  <si>
    <t>Городской фестиваль граффити "Культурная оборона"</t>
  </si>
  <si>
    <t>Акция "Дворик" (работа педогагических отрядов)</t>
  </si>
  <si>
    <t>Мероприятие для автолюбителей и рабочей молодежи "SummerOff - провожаем лето!"</t>
  </si>
  <si>
    <t>Церемония закрытия  "Трудовое лето - 2019"</t>
  </si>
  <si>
    <t>Организвация и проведение туристко-познавательной экскурсии по городу</t>
  </si>
  <si>
    <t>Акция волонтеров ГВК "Волонтеры Салехарда" - «Добрые люди»</t>
  </si>
  <si>
    <t>Развлекательная интерактивная программа "Здравствуй, Старый Новый год!"</t>
  </si>
  <si>
    <t>Организация и проведение досуговой площадки " Включайся!"(период зимних каникул)</t>
  </si>
  <si>
    <t>Организация и проведение досуговой площадки " Включайся!"(период летних каникул)</t>
  </si>
  <si>
    <t xml:space="preserve">Организация церемонии открытия «Трудовое лето - 2019» </t>
  </si>
  <si>
    <t>Фестиваль  молодежных трудовых отрядов - 2019</t>
  </si>
  <si>
    <t>Отчетное мероприятие клубных формирований учреждения "Молодёжный квартал"</t>
  </si>
  <si>
    <t>Организация и проведение досуговой площадки " Включайся!"(период осенних каникул)</t>
  </si>
  <si>
    <t>Организация и проведение городского конкурса «Молодой специалист»</t>
  </si>
  <si>
    <t>Круглый стол "100 вопросов к взрослому"</t>
  </si>
  <si>
    <t>Участие в фестивале - конкурсе Клубов Молодых Семей (подготовка команды от МО г. Салехард для участия в профильной смене)</t>
  </si>
  <si>
    <t xml:space="preserve">Итоговое мероприятие работы ГВК "Волонтеры Салехарда" - "Я волонтер!" </t>
  </si>
  <si>
    <t>Итого мероприятий за 4 квартал:</t>
  </si>
  <si>
    <t>Работа клубного формирования интеллектуальный клуб «Академик»</t>
  </si>
  <si>
    <t>Работа клубного формирования «Школа вожатых»</t>
  </si>
  <si>
    <t>Работа клубного формирования «Волонтеры Салехарда»</t>
  </si>
  <si>
    <t>Работа клубного формирования «Студия «Art»</t>
  </si>
  <si>
    <t>Работа клубного формирования «Школа лидера «Дебаты»</t>
  </si>
  <si>
    <t>Работа клубного формирования Молодая семья «Гармония»</t>
  </si>
  <si>
    <t>Работа клубного формирования «Лаборатория танца»</t>
  </si>
  <si>
    <t>Работа клубного формирования «МУЗГОРОД89»</t>
  </si>
  <si>
    <t>Итого мероприятий за 2019 год:</t>
  </si>
  <si>
    <t>Итого участников за 2019 год:</t>
  </si>
  <si>
    <t>Итого участников за 4 квартал:</t>
  </si>
  <si>
    <t>Итого мероприятий за 3 квартал:</t>
  </si>
  <si>
    <t>Итого участников за 3 квартал:</t>
  </si>
  <si>
    <t>итого клубных формирований/участников:</t>
  </si>
  <si>
    <t>Организация выездов детей  и молодёжи на отдых и оздоровление в оздоровительные организации средняя полоса</t>
  </si>
  <si>
    <t>Сроки проведения</t>
  </si>
  <si>
    <t>Количество участников</t>
  </si>
  <si>
    <t>ПЛАН МЕРОПРИЯТИЙ МАУ "САЛЕХАРДСКИЙ ЦЕНТР МОЛОДЕЖИ"</t>
  </si>
  <si>
    <t>Директор МАУ "Салехардский центр молодёжи"</t>
  </si>
  <si>
    <t xml:space="preserve">Патриотическая акция  "Служили наши земляки", посвященная празднованию  Дня защитника Отечества </t>
  </si>
  <si>
    <t>Экскурсия в МВК им. И. С. Шемановского (КФ "Школа экскурсоводов")</t>
  </si>
  <si>
    <t>Акция посвященная "Международному дню борьбы со злоупотреблением наркотическими средствами и их незаконным оборотом"</t>
  </si>
  <si>
    <t>июль (2 мероприятия), август(2 мероприятия)</t>
  </si>
  <si>
    <t xml:space="preserve">Акция приуроченная ко «Всемирному дню борьбы со СПИДом» </t>
  </si>
  <si>
    <t>Муниципальный этап молодежной профильной смены "Фестиваль студенческого творчества"</t>
  </si>
  <si>
    <t>Городской конкурс молодежных субкультур "Urbandance"</t>
  </si>
  <si>
    <t>апрель (3 мероприятия)</t>
  </si>
  <si>
    <t>июнь (5 мероприятий)</t>
  </si>
  <si>
    <t>Организация и проведение встречи с "Волонтерами Победы" в рамках подготовки празднования "Дня Победы"</t>
  </si>
  <si>
    <t>июль (4 мероприятия), август (3 мероприятия)</t>
  </si>
  <si>
    <t xml:space="preserve">Акция "Набираем Высоту" посвящённая празднованию Дня Государственного флага Российской Федерации </t>
  </si>
  <si>
    <t>Акция "Свечи Беслана"</t>
  </si>
  <si>
    <t>Работа: «Организация досуга детей, подростков и молодежи» (иная досуговая деятельность)</t>
  </si>
  <si>
    <t>Практикум по разработке экскурсионных туров (промо - экскурсия)</t>
  </si>
  <si>
    <t>Работа: Организация досуга детей, подростков и молодёжи</t>
  </si>
  <si>
    <t>Итого мероприятий за 4 квартала:</t>
  </si>
  <si>
    <t>Итого участников за 4 квартала:</t>
  </si>
  <si>
    <t>май, июнь, июнь</t>
  </si>
  <si>
    <t>июнь, май</t>
  </si>
  <si>
    <t>Организация выездов детей  и молодёжи на отдых и оздоровление в палаточный лагерь</t>
  </si>
  <si>
    <t xml:space="preserve">Организация выездов детей  и молодёжи на отдых и оздоровление в оздоровительное учреждение Республики Крым </t>
  </si>
  <si>
    <t>Организация и проведение туристко-познавательной экскурсии по городу</t>
  </si>
  <si>
    <t>Организация и провдение туристко-познавательной экскурсии по городу</t>
  </si>
  <si>
    <t>"Экомаршрут" -  уборка территории участниками клубногоформирования, волонтерами ГВК "Волонтеры Салехарда" туристических маршрутов и памятных мест города</t>
  </si>
  <si>
    <t>Фестиваль байк-культуры Мотофест "Ворота Арктики"</t>
  </si>
  <si>
    <t xml:space="preserve">Профориентационная площадка «Выбор профессии важное дело!» </t>
  </si>
  <si>
    <t xml:space="preserve">Акция "Триколор" приуроченная к празднованию Дня России </t>
  </si>
  <si>
    <t>Практикум поразработке экскурсионных туров (промо - экскурсия)</t>
  </si>
  <si>
    <t>(муниципальное задание) на   1 квартал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</si>
</sst>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i/>
      <sz val="14"/>
      <color theme="1"/>
      <name val="PT Astra Serif"/>
      <family val="1"/>
      <charset val="204"/>
    </font>
    <font>
      <i/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3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4" borderId="25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wrapText="1"/>
    </xf>
    <xf numFmtId="0" fontId="3" fillId="3" borderId="5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left" wrapText="1"/>
    </xf>
    <xf numFmtId="0" fontId="8" fillId="0" borderId="4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left" wrapText="1"/>
    </xf>
    <xf numFmtId="0" fontId="6" fillId="0" borderId="4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2" borderId="16" xfId="0" applyFont="1" applyFill="1" applyBorder="1" applyAlignment="1">
      <alignment horizontal="left" wrapText="1"/>
    </xf>
    <xf numFmtId="0" fontId="5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5" fillId="0" borderId="34" xfId="0" applyFont="1" applyFill="1" applyBorder="1" applyAlignment="1">
      <alignment horizontal="center"/>
    </xf>
    <xf numFmtId="0" fontId="10" fillId="0" borderId="51" xfId="0" applyFont="1" applyFill="1" applyBorder="1" applyAlignment="1">
      <alignment horizontal="right" wrapText="1"/>
    </xf>
    <xf numFmtId="0" fontId="10" fillId="0" borderId="4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1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center" wrapText="1"/>
    </xf>
    <xf numFmtId="0" fontId="6" fillId="0" borderId="45" xfId="0" applyFont="1" applyFill="1" applyBorder="1" applyAlignment="1">
      <alignment horizontal="left" wrapText="1"/>
    </xf>
    <xf numFmtId="0" fontId="6" fillId="0" borderId="40" xfId="0" applyFont="1" applyFill="1" applyBorder="1" applyAlignment="1">
      <alignment horizontal="center" wrapText="1"/>
    </xf>
    <xf numFmtId="0" fontId="8" fillId="0" borderId="43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 wrapText="1"/>
    </xf>
    <xf numFmtId="0" fontId="6" fillId="0" borderId="46" xfId="0" applyFont="1" applyFill="1" applyBorder="1" applyAlignment="1">
      <alignment horizontal="left" wrapText="1"/>
    </xf>
    <xf numFmtId="0" fontId="5" fillId="0" borderId="4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27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right" wrapText="1"/>
    </xf>
    <xf numFmtId="0" fontId="10" fillId="0" borderId="33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/>
    </xf>
    <xf numFmtId="0" fontId="9" fillId="0" borderId="3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 wrapText="1"/>
    </xf>
    <xf numFmtId="0" fontId="8" fillId="0" borderId="4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 wrapText="1"/>
    </xf>
    <xf numFmtId="0" fontId="6" fillId="0" borderId="50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wrapText="1"/>
    </xf>
    <xf numFmtId="0" fontId="6" fillId="0" borderId="48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right" wrapText="1"/>
    </xf>
    <xf numFmtId="0" fontId="6" fillId="0" borderId="26" xfId="0" applyFont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0" xfId="0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12" fillId="0" borderId="0" xfId="0" applyFont="1"/>
    <xf numFmtId="0" fontId="5" fillId="2" borderId="19" xfId="0" applyFont="1" applyFill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5" fillId="0" borderId="50" xfId="0" applyFont="1" applyFill="1" applyBorder="1" applyAlignment="1">
      <alignment horizontal="center" wrapText="1"/>
    </xf>
    <xf numFmtId="0" fontId="6" fillId="0" borderId="38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5" fillId="0" borderId="44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left" wrapText="1"/>
    </xf>
    <xf numFmtId="0" fontId="6" fillId="0" borderId="4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left" wrapText="1"/>
    </xf>
    <xf numFmtId="0" fontId="6" fillId="2" borderId="40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 wrapText="1"/>
    </xf>
    <xf numFmtId="0" fontId="8" fillId="2" borderId="40" xfId="0" applyFont="1" applyFill="1" applyBorder="1" applyAlignment="1">
      <alignment horizontal="left" wrapText="1"/>
    </xf>
    <xf numFmtId="0" fontId="8" fillId="0" borderId="40" xfId="0" applyFont="1" applyFill="1" applyBorder="1" applyAlignment="1">
      <alignment horizontal="left"/>
    </xf>
    <xf numFmtId="0" fontId="6" fillId="2" borderId="48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7" xfId="0" applyFont="1" applyFill="1" applyBorder="1" applyAlignment="1">
      <alignment horizontal="left" wrapText="1"/>
    </xf>
    <xf numFmtId="0" fontId="6" fillId="0" borderId="36" xfId="0" applyFont="1" applyFill="1" applyBorder="1" applyAlignment="1">
      <alignment horizontal="left" wrapText="1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  <xf numFmtId="0" fontId="8" fillId="0" borderId="5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/>
    <xf numFmtId="0" fontId="14" fillId="0" borderId="26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10" fillId="5" borderId="13" xfId="0" applyFont="1" applyFill="1" applyBorder="1" applyAlignment="1">
      <alignment horizontal="right" wrapText="1"/>
    </xf>
    <xf numFmtId="0" fontId="7" fillId="5" borderId="15" xfId="0" applyFont="1" applyFill="1" applyBorder="1" applyAlignment="1">
      <alignment horizontal="right" wrapText="1"/>
    </xf>
    <xf numFmtId="0" fontId="7" fillId="5" borderId="15" xfId="0" applyFont="1" applyFill="1" applyBorder="1" applyAlignment="1">
      <alignment wrapText="1"/>
    </xf>
    <xf numFmtId="0" fontId="5" fillId="0" borderId="5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wrapText="1"/>
    </xf>
    <xf numFmtId="0" fontId="5" fillId="0" borderId="15" xfId="0" applyFont="1" applyFill="1" applyBorder="1" applyAlignment="1">
      <alignment horizontal="right" wrapText="1"/>
    </xf>
    <xf numFmtId="0" fontId="5" fillId="0" borderId="25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right" wrapText="1"/>
    </xf>
    <xf numFmtId="0" fontId="6" fillId="0" borderId="15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right" wrapText="1"/>
    </xf>
    <xf numFmtId="0" fontId="5" fillId="4" borderId="15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right" wrapText="1"/>
    </xf>
    <xf numFmtId="0" fontId="5" fillId="0" borderId="55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10" fillId="0" borderId="29" xfId="0" applyFont="1" applyFill="1" applyBorder="1" applyAlignment="1">
      <alignment horizontal="right" wrapText="1"/>
    </xf>
    <xf numFmtId="0" fontId="6" fillId="0" borderId="29" xfId="0" applyFont="1" applyBorder="1" applyAlignment="1">
      <alignment wrapText="1"/>
    </xf>
    <xf numFmtId="0" fontId="10" fillId="0" borderId="21" xfId="0" applyFont="1" applyBorder="1" applyAlignment="1">
      <alignment horizontal="right" wrapText="1"/>
    </xf>
    <xf numFmtId="0" fontId="6" fillId="0" borderId="21" xfId="0" applyFont="1" applyBorder="1" applyAlignment="1">
      <alignment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horizontal="right" wrapText="1"/>
    </xf>
    <xf numFmtId="0" fontId="9" fillId="0" borderId="20" xfId="0" applyFont="1" applyFill="1" applyBorder="1" applyAlignment="1">
      <alignment horizontal="right" wrapText="1"/>
    </xf>
    <xf numFmtId="0" fontId="5" fillId="4" borderId="25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6" fillId="0" borderId="29" xfId="0" applyFont="1" applyBorder="1" applyAlignment="1">
      <alignment horizontal="right" wrapText="1"/>
    </xf>
    <xf numFmtId="0" fontId="5" fillId="0" borderId="51" xfId="0" applyFont="1" applyFill="1" applyBorder="1" applyAlignment="1">
      <alignment horizontal="right" wrapText="1"/>
    </xf>
    <xf numFmtId="0" fontId="5" fillId="0" borderId="29" xfId="0" applyFont="1" applyFill="1" applyBorder="1" applyAlignment="1">
      <alignment horizontal="right" wrapText="1"/>
    </xf>
    <xf numFmtId="0" fontId="5" fillId="4" borderId="44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4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right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47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right" wrapText="1"/>
    </xf>
    <xf numFmtId="0" fontId="5" fillId="0" borderId="30" xfId="0" applyFont="1" applyFill="1" applyBorder="1" applyAlignment="1">
      <alignment horizontal="right" wrapText="1"/>
    </xf>
    <xf numFmtId="0" fontId="5" fillId="4" borderId="20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0" fillId="0" borderId="28" xfId="0" applyFont="1" applyBorder="1" applyAlignment="1">
      <alignment horizontal="right" wrapText="1"/>
    </xf>
    <xf numFmtId="0" fontId="6" fillId="0" borderId="28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7E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257586</xdr:colOff>
      <xdr:row>32</xdr:row>
      <xdr:rowOff>123824</xdr:rowOff>
    </xdr:to>
    <xdr:pic>
      <xdr:nvPicPr>
        <xdr:cNvPr id="1025" name="Picture 1" descr="https://2019year.net/wp-content/uploads/2018/06/calendar-2019-nd-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220485" cy="62198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5"/>
  <sheetViews>
    <sheetView tabSelected="1" topLeftCell="A142" zoomScale="96" zoomScaleNormal="96" zoomScaleSheetLayoutView="96" workbookViewId="0">
      <selection activeCell="B58" sqref="B58"/>
    </sheetView>
  </sheetViews>
  <sheetFormatPr defaultColWidth="9.140625" defaultRowHeight="18.75" outlineLevelRow="1" x14ac:dyDescent="0.3"/>
  <cols>
    <col min="1" max="1" width="4.7109375" style="28" customWidth="1"/>
    <col min="2" max="2" width="113.5703125" style="29" customWidth="1"/>
    <col min="3" max="3" width="40.28515625" style="30" customWidth="1"/>
    <col min="4" max="4" width="31.85546875" style="39" customWidth="1"/>
    <col min="5" max="16384" width="9.140625" style="30"/>
  </cols>
  <sheetData>
    <row r="1" spans="1:4" x14ac:dyDescent="0.3">
      <c r="C1" s="200" t="s">
        <v>59</v>
      </c>
      <c r="D1" s="201"/>
    </row>
    <row r="2" spans="1:4" ht="18.75" customHeight="1" x14ac:dyDescent="0.3">
      <c r="B2" s="202" t="s">
        <v>152</v>
      </c>
      <c r="C2" s="203"/>
      <c r="D2" s="203"/>
    </row>
    <row r="3" spans="1:4" x14ac:dyDescent="0.3">
      <c r="C3" s="277" t="s">
        <v>62</v>
      </c>
      <c r="D3" s="277"/>
    </row>
    <row r="4" spans="1:4" x14ac:dyDescent="0.3">
      <c r="C4" s="278" t="s">
        <v>63</v>
      </c>
      <c r="D4" s="278"/>
    </row>
    <row r="5" spans="1:4" x14ac:dyDescent="0.3">
      <c r="D5" s="30"/>
    </row>
    <row r="6" spans="1:4" x14ac:dyDescent="0.3">
      <c r="A6" s="279" t="s">
        <v>151</v>
      </c>
      <c r="B6" s="279"/>
      <c r="C6" s="279"/>
      <c r="D6" s="279"/>
    </row>
    <row r="7" spans="1:4" ht="19.5" thickBot="1" x14ac:dyDescent="0.35">
      <c r="A7" s="278" t="s">
        <v>70</v>
      </c>
      <c r="B7" s="278"/>
      <c r="C7" s="278"/>
      <c r="D7" s="278"/>
    </row>
    <row r="8" spans="1:4" ht="38.25" thickBot="1" x14ac:dyDescent="0.35">
      <c r="A8" s="31" t="s">
        <v>0</v>
      </c>
      <c r="B8" s="32" t="s">
        <v>44</v>
      </c>
      <c r="C8" s="33" t="s">
        <v>149</v>
      </c>
      <c r="D8" s="34" t="s">
        <v>150</v>
      </c>
    </row>
    <row r="9" spans="1:4" ht="15.75" customHeight="1" thickBot="1" x14ac:dyDescent="0.35">
      <c r="A9" s="280" t="s">
        <v>23</v>
      </c>
      <c r="B9" s="281"/>
      <c r="C9" s="281"/>
      <c r="D9" s="282"/>
    </row>
    <row r="10" spans="1:4" ht="60.75" customHeight="1" thickBot="1" x14ac:dyDescent="0.35">
      <c r="A10" s="238" t="s">
        <v>58</v>
      </c>
      <c r="B10" s="233"/>
      <c r="C10" s="234"/>
      <c r="D10" s="235"/>
    </row>
    <row r="11" spans="1:4" s="39" customFormat="1" ht="19.5" outlineLevel="1" thickBot="1" x14ac:dyDescent="0.35">
      <c r="A11" s="35">
        <v>1</v>
      </c>
      <c r="B11" s="36" t="s">
        <v>1</v>
      </c>
      <c r="C11" s="37" t="s">
        <v>13</v>
      </c>
      <c r="D11" s="38">
        <v>15</v>
      </c>
    </row>
    <row r="12" spans="1:4" s="39" customFormat="1" ht="19.5" thickBot="1" x14ac:dyDescent="0.35">
      <c r="A12" s="236" t="s">
        <v>71</v>
      </c>
      <c r="B12" s="246"/>
      <c r="C12" s="40">
        <v>1</v>
      </c>
      <c r="D12" s="41">
        <f>SUM(D11:D11)</f>
        <v>15</v>
      </c>
    </row>
    <row r="13" spans="1:4" ht="60" customHeight="1" thickBot="1" x14ac:dyDescent="0.35">
      <c r="A13" s="238" t="s">
        <v>47</v>
      </c>
      <c r="B13" s="233"/>
      <c r="C13" s="287"/>
      <c r="D13" s="288"/>
    </row>
    <row r="14" spans="1:4" s="39" customFormat="1" outlineLevel="1" x14ac:dyDescent="0.3">
      <c r="A14" s="42">
        <v>1</v>
      </c>
      <c r="B14" s="43" t="s">
        <v>43</v>
      </c>
      <c r="C14" s="44" t="s">
        <v>27</v>
      </c>
      <c r="D14" s="45">
        <v>20</v>
      </c>
    </row>
    <row r="15" spans="1:4" s="39" customFormat="1" ht="19.5" customHeight="1" outlineLevel="1" x14ac:dyDescent="0.3">
      <c r="A15" s="46">
        <v>2</v>
      </c>
      <c r="B15" s="47" t="s">
        <v>158</v>
      </c>
      <c r="C15" s="48" t="s">
        <v>27</v>
      </c>
      <c r="D15" s="49">
        <v>200</v>
      </c>
    </row>
    <row r="16" spans="1:4" s="39" customFormat="1" outlineLevel="1" x14ac:dyDescent="0.3">
      <c r="A16" s="50">
        <v>3</v>
      </c>
      <c r="B16" s="51" t="s">
        <v>75</v>
      </c>
      <c r="C16" s="52" t="s">
        <v>60</v>
      </c>
      <c r="D16" s="49">
        <v>300</v>
      </c>
    </row>
    <row r="17" spans="1:4" s="39" customFormat="1" outlineLevel="1" x14ac:dyDescent="0.3">
      <c r="A17" s="46">
        <v>4</v>
      </c>
      <c r="B17" s="47" t="s">
        <v>3</v>
      </c>
      <c r="C17" s="52" t="s">
        <v>13</v>
      </c>
      <c r="D17" s="49">
        <v>200</v>
      </c>
    </row>
    <row r="18" spans="1:4" s="39" customFormat="1" outlineLevel="1" x14ac:dyDescent="0.3">
      <c r="A18" s="50">
        <v>5</v>
      </c>
      <c r="B18" s="47" t="s">
        <v>74</v>
      </c>
      <c r="C18" s="52" t="s">
        <v>13</v>
      </c>
      <c r="D18" s="49">
        <v>50</v>
      </c>
    </row>
    <row r="19" spans="1:4" s="39" customFormat="1" outlineLevel="1" x14ac:dyDescent="0.3">
      <c r="A19" s="46">
        <v>6</v>
      </c>
      <c r="B19" s="53" t="s">
        <v>159</v>
      </c>
      <c r="C19" s="48" t="s">
        <v>13</v>
      </c>
      <c r="D19" s="54">
        <v>50</v>
      </c>
    </row>
    <row r="20" spans="1:4" s="39" customFormat="1" ht="19.5" outlineLevel="1" thickBot="1" x14ac:dyDescent="0.35">
      <c r="A20" s="55">
        <v>7</v>
      </c>
      <c r="B20" s="56" t="s">
        <v>76</v>
      </c>
      <c r="C20" s="57" t="s">
        <v>13</v>
      </c>
      <c r="D20" s="58">
        <v>20</v>
      </c>
    </row>
    <row r="21" spans="1:4" s="39" customFormat="1" ht="16.5" customHeight="1" thickBot="1" x14ac:dyDescent="0.35">
      <c r="A21" s="236" t="s">
        <v>71</v>
      </c>
      <c r="B21" s="246"/>
      <c r="C21" s="59">
        <v>9</v>
      </c>
      <c r="D21" s="60">
        <f>SUM(D14:D20)</f>
        <v>840</v>
      </c>
    </row>
    <row r="22" spans="1:4" ht="60.75" customHeight="1" thickBot="1" x14ac:dyDescent="0.35">
      <c r="A22" s="238" t="s">
        <v>51</v>
      </c>
      <c r="B22" s="233"/>
      <c r="C22" s="233"/>
      <c r="D22" s="240"/>
    </row>
    <row r="23" spans="1:4" s="39" customFormat="1" ht="39" customHeight="1" outlineLevel="1" thickBot="1" x14ac:dyDescent="0.35">
      <c r="A23" s="61">
        <v>1</v>
      </c>
      <c r="B23" s="62" t="s">
        <v>153</v>
      </c>
      <c r="C23" s="37" t="s">
        <v>27</v>
      </c>
      <c r="D23" s="38">
        <v>90</v>
      </c>
    </row>
    <row r="24" spans="1:4" s="39" customFormat="1" ht="19.5" thickBot="1" x14ac:dyDescent="0.35">
      <c r="A24" s="239" t="s">
        <v>71</v>
      </c>
      <c r="B24" s="289"/>
      <c r="C24" s="40">
        <v>1</v>
      </c>
      <c r="D24" s="40">
        <f>SUM(D23:D23)</f>
        <v>90</v>
      </c>
    </row>
    <row r="25" spans="1:4" ht="62.25" customHeight="1" thickBot="1" x14ac:dyDescent="0.35">
      <c r="A25" s="232" t="s">
        <v>48</v>
      </c>
      <c r="B25" s="233"/>
      <c r="C25" s="234"/>
      <c r="D25" s="235"/>
    </row>
    <row r="26" spans="1:4" s="67" customFormat="1" outlineLevel="1" x14ac:dyDescent="0.3">
      <c r="A26" s="63">
        <v>1</v>
      </c>
      <c r="B26" s="64" t="s">
        <v>121</v>
      </c>
      <c r="C26" s="65" t="s">
        <v>61</v>
      </c>
      <c r="D26" s="66">
        <v>40</v>
      </c>
    </row>
    <row r="27" spans="1:4" s="67" customFormat="1" outlineLevel="1" x14ac:dyDescent="0.3">
      <c r="A27" s="68">
        <v>2</v>
      </c>
      <c r="B27" s="69" t="s">
        <v>122</v>
      </c>
      <c r="C27" s="70" t="s">
        <v>12</v>
      </c>
      <c r="D27" s="71">
        <v>30</v>
      </c>
    </row>
    <row r="28" spans="1:4" s="67" customFormat="1" outlineLevel="1" x14ac:dyDescent="0.3">
      <c r="A28" s="68">
        <v>3</v>
      </c>
      <c r="B28" s="110" t="s">
        <v>82</v>
      </c>
      <c r="C28" s="70" t="s">
        <v>12</v>
      </c>
      <c r="D28" s="71">
        <v>30</v>
      </c>
    </row>
    <row r="29" spans="1:4" s="67" customFormat="1" ht="39" customHeight="1" outlineLevel="1" thickBot="1" x14ac:dyDescent="0.35">
      <c r="A29" s="147">
        <v>4</v>
      </c>
      <c r="B29" s="77" t="s">
        <v>123</v>
      </c>
      <c r="C29" s="72" t="s">
        <v>12</v>
      </c>
      <c r="D29" s="73">
        <v>10</v>
      </c>
    </row>
    <row r="30" spans="1:4" s="67" customFormat="1" ht="19.5" thickBot="1" x14ac:dyDescent="0.35">
      <c r="A30" s="241" t="s">
        <v>71</v>
      </c>
      <c r="B30" s="290"/>
      <c r="C30" s="59">
        <v>5</v>
      </c>
      <c r="D30" s="59">
        <f>SUM(D26:D29)</f>
        <v>110</v>
      </c>
    </row>
    <row r="31" spans="1:4" ht="17.25" customHeight="1" x14ac:dyDescent="0.3">
      <c r="A31" s="258" t="s">
        <v>49</v>
      </c>
      <c r="B31" s="259"/>
      <c r="C31" s="259"/>
      <c r="D31" s="260"/>
    </row>
    <row r="32" spans="1:4" ht="16.5" customHeight="1" thickBot="1" x14ac:dyDescent="0.35">
      <c r="A32" s="261" t="s">
        <v>34</v>
      </c>
      <c r="B32" s="263"/>
      <c r="C32" s="263"/>
      <c r="D32" s="264"/>
    </row>
    <row r="33" spans="1:4" outlineLevel="1" x14ac:dyDescent="0.3">
      <c r="A33" s="74">
        <v>1</v>
      </c>
      <c r="B33" s="43" t="s">
        <v>154</v>
      </c>
      <c r="C33" s="65" t="s">
        <v>12</v>
      </c>
      <c r="D33" s="66">
        <v>8</v>
      </c>
    </row>
    <row r="34" spans="1:4" ht="37.5" outlineLevel="1" x14ac:dyDescent="0.3">
      <c r="A34" s="75">
        <v>2</v>
      </c>
      <c r="B34" s="148" t="s">
        <v>108</v>
      </c>
      <c r="C34" s="70" t="s">
        <v>12</v>
      </c>
      <c r="D34" s="71">
        <v>5</v>
      </c>
    </row>
    <row r="35" spans="1:4" outlineLevel="1" x14ac:dyDescent="0.3">
      <c r="A35" s="75">
        <v>3</v>
      </c>
      <c r="B35" s="149" t="s">
        <v>109</v>
      </c>
      <c r="C35" s="70" t="s">
        <v>27</v>
      </c>
      <c r="D35" s="71">
        <v>8</v>
      </c>
    </row>
    <row r="36" spans="1:4" outlineLevel="1" x14ac:dyDescent="0.3">
      <c r="A36" s="75">
        <v>4</v>
      </c>
      <c r="B36" s="150" t="s">
        <v>167</v>
      </c>
      <c r="C36" s="70" t="s">
        <v>27</v>
      </c>
      <c r="D36" s="71">
        <v>5</v>
      </c>
    </row>
    <row r="37" spans="1:4" ht="16.5" customHeight="1" outlineLevel="1" x14ac:dyDescent="0.3">
      <c r="A37" s="75">
        <v>5</v>
      </c>
      <c r="B37" s="151" t="s">
        <v>120</v>
      </c>
      <c r="C37" s="70" t="s">
        <v>13</v>
      </c>
      <c r="D37" s="71">
        <v>15</v>
      </c>
    </row>
    <row r="38" spans="1:4" ht="19.5" outlineLevel="1" thickBot="1" x14ac:dyDescent="0.35">
      <c r="A38" s="78">
        <v>6</v>
      </c>
      <c r="B38" s="152" t="s">
        <v>35</v>
      </c>
      <c r="C38" s="72" t="s">
        <v>13</v>
      </c>
      <c r="D38" s="73">
        <v>12</v>
      </c>
    </row>
    <row r="39" spans="1:4" ht="17.25" customHeight="1" thickBot="1" x14ac:dyDescent="0.35">
      <c r="A39" s="236" t="s">
        <v>71</v>
      </c>
      <c r="B39" s="246"/>
      <c r="C39" s="80">
        <v>6</v>
      </c>
      <c r="D39" s="80">
        <f>SUM(D33:D38)</f>
        <v>53</v>
      </c>
    </row>
    <row r="40" spans="1:4" s="83" customFormat="1" ht="18.75" customHeight="1" x14ac:dyDescent="0.3">
      <c r="A40" s="81"/>
      <c r="B40" s="249" t="s">
        <v>110</v>
      </c>
      <c r="C40" s="268"/>
      <c r="D40" s="82">
        <f>C39+C30+C24+C21+C12</f>
        <v>22</v>
      </c>
    </row>
    <row r="41" spans="1:4" s="83" customFormat="1" ht="15.75" customHeight="1" x14ac:dyDescent="0.3">
      <c r="A41" s="84"/>
      <c r="B41" s="247" t="s">
        <v>111</v>
      </c>
      <c r="C41" s="248"/>
      <c r="D41" s="82">
        <f>D39+D30+D24+D21+D12</f>
        <v>1108</v>
      </c>
    </row>
    <row r="42" spans="1:4" ht="15" customHeight="1" thickBot="1" x14ac:dyDescent="0.35">
      <c r="A42" s="265" t="s">
        <v>24</v>
      </c>
      <c r="B42" s="266"/>
      <c r="C42" s="266"/>
      <c r="D42" s="267"/>
    </row>
    <row r="43" spans="1:4" ht="54.75" customHeight="1" thickBot="1" x14ac:dyDescent="0.35">
      <c r="A43" s="232" t="s">
        <v>58</v>
      </c>
      <c r="B43" s="233"/>
      <c r="C43" s="234"/>
      <c r="D43" s="235"/>
    </row>
    <row r="44" spans="1:4" x14ac:dyDescent="0.3">
      <c r="A44" s="85">
        <v>1</v>
      </c>
      <c r="B44" s="89" t="s">
        <v>45</v>
      </c>
      <c r="C44" s="65" t="s">
        <v>15</v>
      </c>
      <c r="D44" s="45">
        <v>50</v>
      </c>
    </row>
    <row r="45" spans="1:4" x14ac:dyDescent="0.3">
      <c r="A45" s="128">
        <v>2</v>
      </c>
      <c r="B45" s="86" t="s">
        <v>1</v>
      </c>
      <c r="C45" s="70" t="s">
        <v>16</v>
      </c>
      <c r="D45" s="54">
        <v>15</v>
      </c>
    </row>
    <row r="46" spans="1:4" ht="38.25" thickBot="1" x14ac:dyDescent="0.35">
      <c r="A46" s="88">
        <v>3</v>
      </c>
      <c r="B46" s="87" t="s">
        <v>155</v>
      </c>
      <c r="C46" s="72" t="s">
        <v>16</v>
      </c>
      <c r="D46" s="58">
        <v>50</v>
      </c>
    </row>
    <row r="47" spans="1:4" x14ac:dyDescent="0.3">
      <c r="A47" s="269" t="s">
        <v>71</v>
      </c>
      <c r="B47" s="270"/>
      <c r="C47" s="187">
        <v>3</v>
      </c>
      <c r="D47" s="187">
        <f>SUM(D44:D46)</f>
        <v>115</v>
      </c>
    </row>
    <row r="48" spans="1:4" ht="67.5" customHeight="1" thickBot="1" x14ac:dyDescent="0.35">
      <c r="A48" s="271" t="s">
        <v>47</v>
      </c>
      <c r="B48" s="272"/>
      <c r="C48" s="272"/>
      <c r="D48" s="273"/>
    </row>
    <row r="49" spans="1:4" x14ac:dyDescent="0.3">
      <c r="A49" s="85">
        <v>1</v>
      </c>
      <c r="B49" s="90" t="s">
        <v>43</v>
      </c>
      <c r="C49" s="65" t="s">
        <v>64</v>
      </c>
      <c r="D49" s="66">
        <v>40</v>
      </c>
    </row>
    <row r="50" spans="1:4" ht="36.75" customHeight="1" x14ac:dyDescent="0.3">
      <c r="A50" s="153">
        <v>2</v>
      </c>
      <c r="B50" s="92" t="s">
        <v>75</v>
      </c>
      <c r="C50" s="70" t="s">
        <v>14</v>
      </c>
      <c r="D50" s="93">
        <v>100</v>
      </c>
    </row>
    <row r="51" spans="1:4" x14ac:dyDescent="0.3">
      <c r="A51" s="113">
        <v>3</v>
      </c>
      <c r="B51" s="94" t="s">
        <v>76</v>
      </c>
      <c r="C51" s="70" t="s">
        <v>160</v>
      </c>
      <c r="D51" s="71">
        <v>60</v>
      </c>
    </row>
    <row r="52" spans="1:4" x14ac:dyDescent="0.3">
      <c r="A52" s="153">
        <v>4</v>
      </c>
      <c r="B52" s="95" t="s">
        <v>124</v>
      </c>
      <c r="C52" s="70" t="s">
        <v>161</v>
      </c>
      <c r="D52" s="71">
        <v>75</v>
      </c>
    </row>
    <row r="53" spans="1:4" ht="19.5" thickBot="1" x14ac:dyDescent="0.35">
      <c r="A53" s="80">
        <v>5</v>
      </c>
      <c r="B53" s="96" t="s">
        <v>37</v>
      </c>
      <c r="C53" s="72" t="s">
        <v>16</v>
      </c>
      <c r="D53" s="73">
        <v>2000</v>
      </c>
    </row>
    <row r="54" spans="1:4" ht="19.5" thickBot="1" x14ac:dyDescent="0.35">
      <c r="A54" s="239" t="s">
        <v>71</v>
      </c>
      <c r="B54" s="218"/>
      <c r="C54" s="59">
        <v>12</v>
      </c>
      <c r="D54" s="60">
        <f>SUM(D49:D53)</f>
        <v>2275</v>
      </c>
    </row>
    <row r="55" spans="1:4" ht="61.5" customHeight="1" thickBot="1" x14ac:dyDescent="0.35">
      <c r="A55" s="238" t="s">
        <v>51</v>
      </c>
      <c r="B55" s="233"/>
      <c r="C55" s="234"/>
      <c r="D55" s="235"/>
    </row>
    <row r="56" spans="1:4" x14ac:dyDescent="0.3">
      <c r="A56" s="85">
        <v>1</v>
      </c>
      <c r="B56" s="95" t="s">
        <v>52</v>
      </c>
      <c r="C56" s="98" t="s">
        <v>64</v>
      </c>
      <c r="D56" s="99">
        <v>80</v>
      </c>
    </row>
    <row r="57" spans="1:4" x14ac:dyDescent="0.3">
      <c r="A57" s="128">
        <v>2</v>
      </c>
      <c r="B57" s="100" t="s">
        <v>11</v>
      </c>
      <c r="C57" s="101" t="s">
        <v>73</v>
      </c>
      <c r="D57" s="102">
        <v>600</v>
      </c>
    </row>
    <row r="58" spans="1:4" x14ac:dyDescent="0.3">
      <c r="A58" s="128">
        <v>3</v>
      </c>
      <c r="B58" s="100" t="s">
        <v>83</v>
      </c>
      <c r="C58" s="101" t="s">
        <v>15</v>
      </c>
      <c r="D58" s="102">
        <v>45</v>
      </c>
    </row>
    <row r="59" spans="1:4" x14ac:dyDescent="0.3">
      <c r="A59" s="128">
        <v>4</v>
      </c>
      <c r="B59" s="95" t="s">
        <v>53</v>
      </c>
      <c r="C59" s="101" t="s">
        <v>15</v>
      </c>
      <c r="D59" s="102">
        <v>50</v>
      </c>
    </row>
    <row r="60" spans="1:4" x14ac:dyDescent="0.3">
      <c r="A60" s="128">
        <v>5</v>
      </c>
      <c r="B60" s="95" t="s">
        <v>112</v>
      </c>
      <c r="C60" s="101" t="s">
        <v>15</v>
      </c>
      <c r="D60" s="102">
        <v>30</v>
      </c>
    </row>
    <row r="61" spans="1:4" x14ac:dyDescent="0.3">
      <c r="A61" s="128">
        <v>6</v>
      </c>
      <c r="B61" s="95" t="s">
        <v>54</v>
      </c>
      <c r="C61" s="101" t="s">
        <v>15</v>
      </c>
      <c r="D61" s="102">
        <v>100</v>
      </c>
    </row>
    <row r="62" spans="1:4" x14ac:dyDescent="0.3">
      <c r="A62" s="128">
        <v>7</v>
      </c>
      <c r="B62" s="100" t="s">
        <v>180</v>
      </c>
      <c r="C62" s="101" t="s">
        <v>16</v>
      </c>
      <c r="D62" s="102">
        <v>20</v>
      </c>
    </row>
    <row r="63" spans="1:4" ht="38.25" thickBot="1" x14ac:dyDescent="0.35">
      <c r="A63" s="88">
        <v>8</v>
      </c>
      <c r="B63" s="47" t="s">
        <v>177</v>
      </c>
      <c r="C63" s="104" t="s">
        <v>16</v>
      </c>
      <c r="D63" s="105">
        <v>10</v>
      </c>
    </row>
    <row r="64" spans="1:4" ht="19.5" thickBot="1" x14ac:dyDescent="0.35">
      <c r="A64" s="239" t="s">
        <v>72</v>
      </c>
      <c r="B64" s="218"/>
      <c r="C64" s="59">
        <v>10</v>
      </c>
      <c r="D64" s="59">
        <f>SUM(D56:D63)</f>
        <v>935</v>
      </c>
    </row>
    <row r="65" spans="1:4" ht="60" customHeight="1" thickBot="1" x14ac:dyDescent="0.35">
      <c r="A65" s="232" t="s">
        <v>48</v>
      </c>
      <c r="B65" s="233"/>
      <c r="C65" s="234"/>
      <c r="D65" s="235"/>
    </row>
    <row r="66" spans="1:4" x14ac:dyDescent="0.3">
      <c r="A66" s="63">
        <v>1</v>
      </c>
      <c r="B66" s="64" t="s">
        <v>121</v>
      </c>
      <c r="C66" s="44" t="s">
        <v>64</v>
      </c>
      <c r="D66" s="45">
        <v>40</v>
      </c>
    </row>
    <row r="67" spans="1:4" x14ac:dyDescent="0.3">
      <c r="A67" s="68">
        <v>2</v>
      </c>
      <c r="B67" s="106" t="s">
        <v>179</v>
      </c>
      <c r="C67" s="48" t="s">
        <v>14</v>
      </c>
      <c r="D67" s="107">
        <v>100</v>
      </c>
    </row>
    <row r="68" spans="1:4" s="67" customFormat="1" ht="37.5" outlineLevel="1" x14ac:dyDescent="0.3">
      <c r="A68" s="68">
        <v>3</v>
      </c>
      <c r="B68" s="89" t="s">
        <v>162</v>
      </c>
      <c r="C68" s="48" t="s">
        <v>14</v>
      </c>
      <c r="D68" s="54">
        <v>40</v>
      </c>
    </row>
    <row r="69" spans="1:4" s="109" customFormat="1" outlineLevel="1" x14ac:dyDescent="0.3">
      <c r="A69" s="68">
        <v>4</v>
      </c>
      <c r="B69" s="108" t="s">
        <v>113</v>
      </c>
      <c r="C69" s="48" t="s">
        <v>14</v>
      </c>
      <c r="D69" s="107">
        <v>30</v>
      </c>
    </row>
    <row r="70" spans="1:4" s="109" customFormat="1" outlineLevel="1" x14ac:dyDescent="0.3">
      <c r="A70" s="68">
        <v>5</v>
      </c>
      <c r="B70" s="110" t="s">
        <v>82</v>
      </c>
      <c r="C70" s="52" t="s">
        <v>14</v>
      </c>
      <c r="D70" s="54">
        <v>20</v>
      </c>
    </row>
    <row r="71" spans="1:4" ht="19.5" thickBot="1" x14ac:dyDescent="0.35">
      <c r="A71" s="147">
        <v>6</v>
      </c>
      <c r="B71" s="110" t="s">
        <v>125</v>
      </c>
      <c r="C71" s="57" t="s">
        <v>15</v>
      </c>
      <c r="D71" s="58">
        <v>70</v>
      </c>
    </row>
    <row r="72" spans="1:4" ht="19.5" thickBot="1" x14ac:dyDescent="0.35">
      <c r="A72" s="241" t="s">
        <v>71</v>
      </c>
      <c r="B72" s="274"/>
      <c r="C72" s="59">
        <v>7</v>
      </c>
      <c r="D72" s="59">
        <f>SUM(D66:D71)</f>
        <v>300</v>
      </c>
    </row>
    <row r="73" spans="1:4" ht="15" customHeight="1" x14ac:dyDescent="0.3">
      <c r="A73" s="258" t="s">
        <v>49</v>
      </c>
      <c r="B73" s="259"/>
      <c r="C73" s="259"/>
      <c r="D73" s="260"/>
    </row>
    <row r="74" spans="1:4" ht="15.75" customHeight="1" thickBot="1" x14ac:dyDescent="0.35">
      <c r="A74" s="261" t="s">
        <v>34</v>
      </c>
      <c r="B74" s="263"/>
      <c r="C74" s="263"/>
      <c r="D74" s="264"/>
    </row>
    <row r="75" spans="1:4" x14ac:dyDescent="0.3">
      <c r="A75" s="74">
        <v>1</v>
      </c>
      <c r="B75" s="154" t="s">
        <v>175</v>
      </c>
      <c r="C75" s="65" t="s">
        <v>78</v>
      </c>
      <c r="D75" s="45">
        <v>12</v>
      </c>
    </row>
    <row r="76" spans="1:4" ht="19.5" thickBot="1" x14ac:dyDescent="0.35">
      <c r="A76" s="78">
        <v>2</v>
      </c>
      <c r="B76" s="155" t="s">
        <v>35</v>
      </c>
      <c r="C76" s="72" t="s">
        <v>16</v>
      </c>
      <c r="D76" s="58">
        <v>12</v>
      </c>
    </row>
    <row r="77" spans="1:4" ht="19.5" thickBot="1" x14ac:dyDescent="0.35">
      <c r="A77" s="211" t="s">
        <v>71</v>
      </c>
      <c r="B77" s="237"/>
      <c r="C77" s="35">
        <v>2</v>
      </c>
      <c r="D77" s="35">
        <f>SUM(D75:D76)</f>
        <v>24</v>
      </c>
    </row>
    <row r="78" spans="1:4" s="83" customFormat="1" ht="21" customHeight="1" x14ac:dyDescent="0.3">
      <c r="A78" s="111"/>
      <c r="B78" s="249" t="s">
        <v>114</v>
      </c>
      <c r="C78" s="268"/>
      <c r="D78" s="112">
        <f>C77+C72+C64+C54+C47</f>
        <v>34</v>
      </c>
    </row>
    <row r="79" spans="1:4" s="83" customFormat="1" x14ac:dyDescent="0.3">
      <c r="A79" s="84"/>
      <c r="B79" s="247" t="s">
        <v>115</v>
      </c>
      <c r="C79" s="248"/>
      <c r="D79" s="82">
        <f>D77+D72+D64+D54+D47</f>
        <v>3649</v>
      </c>
    </row>
    <row r="80" spans="1:4" ht="17.25" customHeight="1" thickBot="1" x14ac:dyDescent="0.35">
      <c r="A80" s="253" t="s">
        <v>25</v>
      </c>
      <c r="B80" s="275"/>
      <c r="C80" s="275"/>
      <c r="D80" s="276"/>
    </row>
    <row r="81" spans="1:4" ht="44.25" customHeight="1" thickBot="1" x14ac:dyDescent="0.35">
      <c r="A81" s="238" t="s">
        <v>58</v>
      </c>
      <c r="B81" s="233"/>
      <c r="C81" s="234"/>
      <c r="D81" s="235"/>
    </row>
    <row r="82" spans="1:4" x14ac:dyDescent="0.3">
      <c r="A82" s="85">
        <v>1</v>
      </c>
      <c r="B82" s="86" t="s">
        <v>1</v>
      </c>
      <c r="C82" s="65" t="s">
        <v>18</v>
      </c>
      <c r="D82" s="45">
        <v>15</v>
      </c>
    </row>
    <row r="83" spans="1:4" ht="19.5" thickBot="1" x14ac:dyDescent="0.35">
      <c r="A83" s="113">
        <v>2</v>
      </c>
      <c r="B83" s="94" t="s">
        <v>178</v>
      </c>
      <c r="C83" s="72" t="s">
        <v>18</v>
      </c>
      <c r="D83" s="58">
        <v>250</v>
      </c>
    </row>
    <row r="84" spans="1:4" ht="19.5" thickBot="1" x14ac:dyDescent="0.35">
      <c r="A84" s="211" t="s">
        <v>71</v>
      </c>
      <c r="B84" s="237"/>
      <c r="C84" s="40">
        <v>2</v>
      </c>
      <c r="D84" s="60">
        <f>SUM(D82:D83)</f>
        <v>265</v>
      </c>
    </row>
    <row r="85" spans="1:4" ht="57" customHeight="1" thickBot="1" x14ac:dyDescent="0.35">
      <c r="A85" s="232" t="s">
        <v>47</v>
      </c>
      <c r="B85" s="234"/>
      <c r="C85" s="234"/>
      <c r="D85" s="235"/>
    </row>
    <row r="86" spans="1:4" x14ac:dyDescent="0.3">
      <c r="A86" s="42">
        <v>1</v>
      </c>
      <c r="B86" s="43" t="s">
        <v>43</v>
      </c>
      <c r="C86" s="157" t="s">
        <v>65</v>
      </c>
      <c r="D86" s="45">
        <v>60</v>
      </c>
    </row>
    <row r="87" spans="1:4" ht="36.75" customHeight="1" x14ac:dyDescent="0.3">
      <c r="A87" s="145">
        <v>2</v>
      </c>
      <c r="B87" s="47" t="s">
        <v>124</v>
      </c>
      <c r="C87" s="158" t="s">
        <v>163</v>
      </c>
      <c r="D87" s="54">
        <v>70</v>
      </c>
    </row>
    <row r="88" spans="1:4" x14ac:dyDescent="0.3">
      <c r="A88" s="145">
        <v>3</v>
      </c>
      <c r="B88" s="53" t="s">
        <v>116</v>
      </c>
      <c r="C88" s="159" t="s">
        <v>84</v>
      </c>
      <c r="D88" s="54">
        <v>60</v>
      </c>
    </row>
    <row r="89" spans="1:4" x14ac:dyDescent="0.3">
      <c r="A89" s="46">
        <v>4</v>
      </c>
      <c r="B89" s="47" t="s">
        <v>75</v>
      </c>
      <c r="C89" s="159" t="s">
        <v>19</v>
      </c>
      <c r="D89" s="49">
        <v>300</v>
      </c>
    </row>
    <row r="90" spans="1:4" ht="19.5" thickBot="1" x14ac:dyDescent="0.35">
      <c r="A90" s="156">
        <v>5</v>
      </c>
      <c r="B90" s="56" t="s">
        <v>40</v>
      </c>
      <c r="C90" s="160" t="s">
        <v>19</v>
      </c>
      <c r="D90" s="58">
        <v>6</v>
      </c>
    </row>
    <row r="91" spans="1:4" ht="19.5" thickBot="1" x14ac:dyDescent="0.35">
      <c r="A91" s="239" t="s">
        <v>71</v>
      </c>
      <c r="B91" s="256"/>
      <c r="C91" s="116">
        <v>13</v>
      </c>
      <c r="D91" s="59">
        <f>SUM(D86:D90)</f>
        <v>496</v>
      </c>
    </row>
    <row r="92" spans="1:4" ht="58.5" customHeight="1" thickBot="1" x14ac:dyDescent="0.35">
      <c r="A92" s="232" t="s">
        <v>51</v>
      </c>
      <c r="B92" s="234"/>
      <c r="C92" s="234"/>
      <c r="D92" s="235"/>
    </row>
    <row r="93" spans="1:4" ht="38.25" customHeight="1" x14ac:dyDescent="0.3">
      <c r="A93" s="85">
        <v>1</v>
      </c>
      <c r="B93" s="161" t="s">
        <v>164</v>
      </c>
      <c r="C93" s="157" t="s">
        <v>18</v>
      </c>
      <c r="D93" s="45">
        <v>50</v>
      </c>
    </row>
    <row r="94" spans="1:4" ht="57.75" customHeight="1" x14ac:dyDescent="0.3">
      <c r="A94" s="128">
        <v>2</v>
      </c>
      <c r="B94" s="47" t="s">
        <v>177</v>
      </c>
      <c r="C94" s="159" t="s">
        <v>19</v>
      </c>
      <c r="D94" s="54">
        <v>10</v>
      </c>
    </row>
    <row r="95" spans="1:4" x14ac:dyDescent="0.3">
      <c r="A95" s="128">
        <v>3</v>
      </c>
      <c r="B95" s="47" t="s">
        <v>165</v>
      </c>
      <c r="C95" s="159" t="s">
        <v>19</v>
      </c>
      <c r="D95" s="54">
        <v>30</v>
      </c>
    </row>
    <row r="96" spans="1:4" ht="19.5" thickBot="1" x14ac:dyDescent="0.35">
      <c r="A96" s="88">
        <v>4</v>
      </c>
      <c r="B96" s="162" t="s">
        <v>36</v>
      </c>
      <c r="C96" s="163" t="s">
        <v>19</v>
      </c>
      <c r="D96" s="58">
        <v>60</v>
      </c>
    </row>
    <row r="97" spans="1:4" ht="19.5" thickBot="1" x14ac:dyDescent="0.35">
      <c r="A97" s="257" t="s">
        <v>71</v>
      </c>
      <c r="B97" s="256"/>
      <c r="C97" s="59">
        <v>4</v>
      </c>
      <c r="D97" s="59">
        <f>SUM(D93:D96)</f>
        <v>150</v>
      </c>
    </row>
    <row r="98" spans="1:4" ht="59.25" customHeight="1" thickBot="1" x14ac:dyDescent="0.35">
      <c r="A98" s="232" t="s">
        <v>48</v>
      </c>
      <c r="B98" s="234"/>
      <c r="C98" s="234"/>
      <c r="D98" s="235"/>
    </row>
    <row r="99" spans="1:4" x14ac:dyDescent="0.3">
      <c r="A99" s="63">
        <v>1</v>
      </c>
      <c r="B99" s="64" t="s">
        <v>121</v>
      </c>
      <c r="C99" s="65" t="s">
        <v>67</v>
      </c>
      <c r="D99" s="45">
        <v>35</v>
      </c>
    </row>
    <row r="100" spans="1:4" ht="37.5" x14ac:dyDescent="0.3">
      <c r="A100" s="68">
        <v>2</v>
      </c>
      <c r="B100" s="77" t="s">
        <v>79</v>
      </c>
      <c r="C100" s="114" t="s">
        <v>156</v>
      </c>
      <c r="D100" s="54">
        <v>40</v>
      </c>
    </row>
    <row r="101" spans="1:4" x14ac:dyDescent="0.3">
      <c r="A101" s="68">
        <v>3</v>
      </c>
      <c r="B101" s="117" t="s">
        <v>117</v>
      </c>
      <c r="C101" s="70" t="s">
        <v>66</v>
      </c>
      <c r="D101" s="54">
        <v>12</v>
      </c>
    </row>
    <row r="102" spans="1:4" ht="22.5" customHeight="1" x14ac:dyDescent="0.3">
      <c r="A102" s="68">
        <v>4</v>
      </c>
      <c r="B102" s="77" t="s">
        <v>118</v>
      </c>
      <c r="C102" s="70" t="s">
        <v>18</v>
      </c>
      <c r="D102" s="54">
        <v>100</v>
      </c>
    </row>
    <row r="103" spans="1:4" x14ac:dyDescent="0.3">
      <c r="A103" s="68">
        <v>5</v>
      </c>
      <c r="B103" s="117" t="s">
        <v>119</v>
      </c>
      <c r="C103" s="70" t="s">
        <v>19</v>
      </c>
      <c r="D103" s="54">
        <v>90</v>
      </c>
    </row>
    <row r="104" spans="1:4" x14ac:dyDescent="0.3">
      <c r="A104" s="68">
        <v>6</v>
      </c>
      <c r="B104" s="77" t="s">
        <v>126</v>
      </c>
      <c r="C104" s="70" t="s">
        <v>19</v>
      </c>
      <c r="D104" s="54">
        <v>90</v>
      </c>
    </row>
    <row r="105" spans="1:4" ht="19.5" thickBot="1" x14ac:dyDescent="0.35">
      <c r="A105" s="147">
        <v>7</v>
      </c>
      <c r="B105" s="164" t="s">
        <v>82</v>
      </c>
      <c r="C105" s="72" t="s">
        <v>19</v>
      </c>
      <c r="D105" s="58">
        <v>30</v>
      </c>
    </row>
    <row r="106" spans="1:4" ht="19.5" thickBot="1" x14ac:dyDescent="0.35">
      <c r="A106" s="241" t="s">
        <v>71</v>
      </c>
      <c r="B106" s="242"/>
      <c r="C106" s="59">
        <v>12</v>
      </c>
      <c r="D106" s="59">
        <f>SUM(D99:D105)</f>
        <v>397</v>
      </c>
    </row>
    <row r="107" spans="1:4" ht="17.25" customHeight="1" x14ac:dyDescent="0.3">
      <c r="A107" s="258" t="s">
        <v>49</v>
      </c>
      <c r="B107" s="259"/>
      <c r="C107" s="259"/>
      <c r="D107" s="260"/>
    </row>
    <row r="108" spans="1:4" ht="15.75" customHeight="1" thickBot="1" x14ac:dyDescent="0.35">
      <c r="A108" s="261" t="s">
        <v>34</v>
      </c>
      <c r="B108" s="262"/>
      <c r="C108" s="263"/>
      <c r="D108" s="264"/>
    </row>
    <row r="109" spans="1:4" x14ac:dyDescent="0.3">
      <c r="A109" s="74">
        <v>1</v>
      </c>
      <c r="B109" s="150" t="s">
        <v>167</v>
      </c>
      <c r="C109" s="44" t="s">
        <v>17</v>
      </c>
      <c r="D109" s="45">
        <v>5</v>
      </c>
    </row>
    <row r="110" spans="1:4" x14ac:dyDescent="0.3">
      <c r="A110" s="75">
        <v>2</v>
      </c>
      <c r="B110" s="76" t="s">
        <v>35</v>
      </c>
      <c r="C110" s="52" t="s">
        <v>66</v>
      </c>
      <c r="D110" s="54">
        <v>24</v>
      </c>
    </row>
    <row r="111" spans="1:4" ht="19.5" thickBot="1" x14ac:dyDescent="0.35">
      <c r="A111" s="78">
        <v>3</v>
      </c>
      <c r="B111" s="79" t="s">
        <v>176</v>
      </c>
      <c r="C111" s="57" t="s">
        <v>66</v>
      </c>
      <c r="D111" s="58">
        <v>18</v>
      </c>
    </row>
    <row r="112" spans="1:4" ht="19.5" thickBot="1" x14ac:dyDescent="0.35">
      <c r="A112" s="236" t="s">
        <v>71</v>
      </c>
      <c r="B112" s="212"/>
      <c r="C112" s="80">
        <v>5</v>
      </c>
      <c r="D112" s="80">
        <f>SUM(D109:D111)</f>
        <v>47</v>
      </c>
    </row>
    <row r="113" spans="1:4" s="83" customFormat="1" ht="21" customHeight="1" x14ac:dyDescent="0.3">
      <c r="A113" s="111"/>
      <c r="B113" s="249" t="s">
        <v>145</v>
      </c>
      <c r="C113" s="250"/>
      <c r="D113" s="112">
        <f>C112+C106+C97+C91+C84</f>
        <v>36</v>
      </c>
    </row>
    <row r="114" spans="1:4" s="83" customFormat="1" x14ac:dyDescent="0.3">
      <c r="A114" s="84"/>
      <c r="B114" s="247" t="s">
        <v>146</v>
      </c>
      <c r="C114" s="248"/>
      <c r="D114" s="82">
        <f>D112+D106+D97+D91+D84</f>
        <v>1355</v>
      </c>
    </row>
    <row r="115" spans="1:4" ht="19.5" thickBot="1" x14ac:dyDescent="0.35">
      <c r="A115" s="253" t="s">
        <v>26</v>
      </c>
      <c r="B115" s="254"/>
      <c r="C115" s="254"/>
      <c r="D115" s="255"/>
    </row>
    <row r="116" spans="1:4" ht="42.75" customHeight="1" thickBot="1" x14ac:dyDescent="0.35">
      <c r="A116" s="232" t="s">
        <v>58</v>
      </c>
      <c r="B116" s="233"/>
      <c r="C116" s="234"/>
      <c r="D116" s="235"/>
    </row>
    <row r="117" spans="1:4" x14ac:dyDescent="0.3">
      <c r="A117" s="85">
        <v>1</v>
      </c>
      <c r="B117" s="86" t="s">
        <v>1</v>
      </c>
      <c r="C117" s="44" t="s">
        <v>22</v>
      </c>
      <c r="D117" s="45">
        <v>15</v>
      </c>
    </row>
    <row r="118" spans="1:4" ht="19.5" thickBot="1" x14ac:dyDescent="0.35">
      <c r="A118" s="88">
        <v>2</v>
      </c>
      <c r="B118" s="117" t="s">
        <v>157</v>
      </c>
      <c r="C118" s="57" t="s">
        <v>22</v>
      </c>
      <c r="D118" s="58">
        <v>50</v>
      </c>
    </row>
    <row r="119" spans="1:4" ht="16.5" customHeight="1" thickBot="1" x14ac:dyDescent="0.35">
      <c r="A119" s="236" t="s">
        <v>72</v>
      </c>
      <c r="B119" s="237"/>
      <c r="C119" s="59">
        <v>2</v>
      </c>
      <c r="D119" s="60">
        <f>SUM(D117:D118)</f>
        <v>65</v>
      </c>
    </row>
    <row r="120" spans="1:4" ht="61.5" customHeight="1" thickBot="1" x14ac:dyDescent="0.35">
      <c r="A120" s="238" t="s">
        <v>47</v>
      </c>
      <c r="B120" s="233"/>
      <c r="C120" s="234"/>
      <c r="D120" s="235"/>
    </row>
    <row r="121" spans="1:4" x14ac:dyDescent="0.3">
      <c r="A121" s="50">
        <v>1</v>
      </c>
      <c r="B121" s="90" t="s">
        <v>43</v>
      </c>
      <c r="C121" s="44" t="s">
        <v>20</v>
      </c>
      <c r="D121" s="45">
        <v>20</v>
      </c>
    </row>
    <row r="122" spans="1:4" x14ac:dyDescent="0.3">
      <c r="A122" s="50">
        <v>2</v>
      </c>
      <c r="B122" s="94" t="s">
        <v>38</v>
      </c>
      <c r="C122" s="52" t="s">
        <v>20</v>
      </c>
      <c r="D122" s="54">
        <v>50</v>
      </c>
    </row>
    <row r="123" spans="1:4" x14ac:dyDescent="0.3">
      <c r="A123" s="91">
        <v>3</v>
      </c>
      <c r="B123" s="92" t="s">
        <v>75</v>
      </c>
      <c r="C123" s="52" t="s">
        <v>68</v>
      </c>
      <c r="D123" s="49">
        <v>100</v>
      </c>
    </row>
    <row r="124" spans="1:4" ht="19.5" thickBot="1" x14ac:dyDescent="0.35">
      <c r="A124" s="91">
        <v>4</v>
      </c>
      <c r="B124" s="118" t="s">
        <v>127</v>
      </c>
      <c r="C124" s="119" t="s">
        <v>22</v>
      </c>
      <c r="D124" s="120">
        <v>70</v>
      </c>
    </row>
    <row r="125" spans="1:4" ht="16.5" customHeight="1" thickBot="1" x14ac:dyDescent="0.35">
      <c r="A125" s="239" t="s">
        <v>72</v>
      </c>
      <c r="B125" s="218"/>
      <c r="C125" s="59">
        <v>6</v>
      </c>
      <c r="D125" s="60">
        <f>SUM(D121:D124)</f>
        <v>240</v>
      </c>
    </row>
    <row r="126" spans="1:4" ht="60" customHeight="1" thickBot="1" x14ac:dyDescent="0.35">
      <c r="A126" s="238" t="s">
        <v>51</v>
      </c>
      <c r="B126" s="233"/>
      <c r="C126" s="233"/>
      <c r="D126" s="240"/>
    </row>
    <row r="127" spans="1:4" x14ac:dyDescent="0.3">
      <c r="A127" s="97">
        <v>1</v>
      </c>
      <c r="B127" s="100" t="s">
        <v>28</v>
      </c>
      <c r="C127" s="70" t="s">
        <v>21</v>
      </c>
      <c r="D127" s="165">
        <v>130</v>
      </c>
    </row>
    <row r="128" spans="1:4" x14ac:dyDescent="0.3">
      <c r="A128" s="97">
        <v>2</v>
      </c>
      <c r="B128" s="95" t="s">
        <v>77</v>
      </c>
      <c r="C128" s="70" t="s">
        <v>21</v>
      </c>
      <c r="D128" s="71">
        <v>30</v>
      </c>
    </row>
    <row r="129" spans="1:4" ht="19.5" thickBot="1" x14ac:dyDescent="0.35">
      <c r="A129" s="103">
        <v>3</v>
      </c>
      <c r="B129" s="115" t="s">
        <v>55</v>
      </c>
      <c r="C129" s="70" t="s">
        <v>21</v>
      </c>
      <c r="D129" s="165">
        <v>30</v>
      </c>
    </row>
    <row r="130" spans="1:4" ht="15.75" customHeight="1" thickBot="1" x14ac:dyDescent="0.35">
      <c r="A130" s="239" t="s">
        <v>71</v>
      </c>
      <c r="B130" s="218"/>
      <c r="C130" s="40">
        <v>3</v>
      </c>
      <c r="D130" s="40">
        <f>SUM(D127:D129)</f>
        <v>190</v>
      </c>
    </row>
    <row r="131" spans="1:4" ht="42" customHeight="1" thickBot="1" x14ac:dyDescent="0.35">
      <c r="A131" s="232" t="s">
        <v>48</v>
      </c>
      <c r="B131" s="234"/>
      <c r="C131" s="234"/>
      <c r="D131" s="235"/>
    </row>
    <row r="132" spans="1:4" x14ac:dyDescent="0.3">
      <c r="A132" s="63">
        <v>1</v>
      </c>
      <c r="B132" s="166" t="s">
        <v>2</v>
      </c>
      <c r="C132" s="157" t="s">
        <v>20</v>
      </c>
      <c r="D132" s="45">
        <v>100</v>
      </c>
    </row>
    <row r="133" spans="1:4" x14ac:dyDescent="0.3">
      <c r="A133" s="68">
        <v>2</v>
      </c>
      <c r="B133" s="167" t="s">
        <v>121</v>
      </c>
      <c r="C133" s="159" t="s">
        <v>21</v>
      </c>
      <c r="D133" s="54">
        <v>20</v>
      </c>
    </row>
    <row r="134" spans="1:4" x14ac:dyDescent="0.3">
      <c r="A134" s="68">
        <v>3</v>
      </c>
      <c r="B134" s="168" t="s">
        <v>128</v>
      </c>
      <c r="C134" s="159" t="s">
        <v>21</v>
      </c>
      <c r="D134" s="54">
        <v>10</v>
      </c>
    </row>
    <row r="135" spans="1:4" x14ac:dyDescent="0.3">
      <c r="A135" s="68">
        <v>4</v>
      </c>
      <c r="B135" s="169" t="s">
        <v>129</v>
      </c>
      <c r="C135" s="159" t="s">
        <v>21</v>
      </c>
      <c r="D135" s="54">
        <v>10</v>
      </c>
    </row>
    <row r="136" spans="1:4" x14ac:dyDescent="0.3">
      <c r="A136" s="68">
        <v>5</v>
      </c>
      <c r="B136" s="170" t="s">
        <v>29</v>
      </c>
      <c r="C136" s="159" t="s">
        <v>21</v>
      </c>
      <c r="D136" s="54">
        <v>10</v>
      </c>
    </row>
    <row r="137" spans="1:4" x14ac:dyDescent="0.3">
      <c r="A137" s="68">
        <v>6</v>
      </c>
      <c r="B137" s="132" t="s">
        <v>130</v>
      </c>
      <c r="C137" s="172" t="s">
        <v>21</v>
      </c>
      <c r="D137" s="54">
        <v>100</v>
      </c>
    </row>
    <row r="138" spans="1:4" ht="37.5" x14ac:dyDescent="0.3">
      <c r="A138" s="68">
        <v>7</v>
      </c>
      <c r="B138" s="168" t="s">
        <v>131</v>
      </c>
      <c r="C138" s="159" t="s">
        <v>22</v>
      </c>
      <c r="D138" s="54">
        <v>10</v>
      </c>
    </row>
    <row r="139" spans="1:4" ht="19.5" thickBot="1" x14ac:dyDescent="0.35">
      <c r="A139" s="147">
        <v>8</v>
      </c>
      <c r="B139" s="171" t="s">
        <v>132</v>
      </c>
      <c r="C139" s="163" t="s">
        <v>22</v>
      </c>
      <c r="D139" s="58">
        <v>70</v>
      </c>
    </row>
    <row r="140" spans="1:4" ht="17.25" customHeight="1" thickBot="1" x14ac:dyDescent="0.35">
      <c r="A140" s="241" t="s">
        <v>71</v>
      </c>
      <c r="B140" s="242"/>
      <c r="C140" s="59">
        <v>8</v>
      </c>
      <c r="D140" s="59">
        <f>SUM(D132:D139)</f>
        <v>330</v>
      </c>
    </row>
    <row r="141" spans="1:4" ht="23.25" customHeight="1" thickBot="1" x14ac:dyDescent="0.35">
      <c r="A141" s="229" t="s">
        <v>166</v>
      </c>
      <c r="B141" s="230"/>
      <c r="C141" s="230"/>
      <c r="D141" s="231"/>
    </row>
    <row r="142" spans="1:4" ht="21" customHeight="1" thickBot="1" x14ac:dyDescent="0.35">
      <c r="A142" s="243" t="s">
        <v>34</v>
      </c>
      <c r="B142" s="244"/>
      <c r="C142" s="244"/>
      <c r="D142" s="245"/>
    </row>
    <row r="143" spans="1:4" x14ac:dyDescent="0.3">
      <c r="A143" s="173">
        <v>1</v>
      </c>
      <c r="B143" s="184" t="s">
        <v>167</v>
      </c>
      <c r="C143" s="130" t="s">
        <v>20</v>
      </c>
      <c r="D143" s="131">
        <v>5</v>
      </c>
    </row>
    <row r="144" spans="1:4" x14ac:dyDescent="0.3">
      <c r="A144" s="75">
        <v>5</v>
      </c>
      <c r="B144" s="76" t="s">
        <v>175</v>
      </c>
      <c r="C144" s="70" t="s">
        <v>20</v>
      </c>
      <c r="D144" s="71">
        <v>14</v>
      </c>
    </row>
    <row r="145" spans="1:4" x14ac:dyDescent="0.3">
      <c r="A145" s="75">
        <v>3</v>
      </c>
      <c r="B145" s="89" t="s">
        <v>39</v>
      </c>
      <c r="C145" s="70" t="s">
        <v>20</v>
      </c>
      <c r="D145" s="71">
        <v>8</v>
      </c>
    </row>
    <row r="146" spans="1:4" x14ac:dyDescent="0.3">
      <c r="A146" s="75">
        <v>4</v>
      </c>
      <c r="B146" s="77" t="s">
        <v>109</v>
      </c>
      <c r="C146" s="70" t="s">
        <v>20</v>
      </c>
      <c r="D146" s="71">
        <v>7</v>
      </c>
    </row>
    <row r="147" spans="1:4" ht="19.5" thickBot="1" x14ac:dyDescent="0.35">
      <c r="A147" s="78">
        <v>2</v>
      </c>
      <c r="B147" s="174" t="s">
        <v>35</v>
      </c>
      <c r="C147" s="72" t="s">
        <v>22</v>
      </c>
      <c r="D147" s="73">
        <v>24</v>
      </c>
    </row>
    <row r="148" spans="1:4" ht="18" customHeight="1" thickBot="1" x14ac:dyDescent="0.35">
      <c r="A148" s="236" t="s">
        <v>72</v>
      </c>
      <c r="B148" s="246"/>
      <c r="C148" s="80">
        <v>5</v>
      </c>
      <c r="D148" s="80">
        <f>SUM(D143:D147)</f>
        <v>58</v>
      </c>
    </row>
    <row r="149" spans="1:4" s="83" customFormat="1" ht="21" customHeight="1" x14ac:dyDescent="0.3">
      <c r="A149" s="111"/>
      <c r="B149" s="249" t="s">
        <v>133</v>
      </c>
      <c r="C149" s="250"/>
      <c r="D149" s="112">
        <f>C148+C140+C130+C125+C119</f>
        <v>24</v>
      </c>
    </row>
    <row r="150" spans="1:4" s="83" customFormat="1" ht="19.5" thickBot="1" x14ac:dyDescent="0.35">
      <c r="A150" s="122"/>
      <c r="B150" s="251" t="s">
        <v>144</v>
      </c>
      <c r="C150" s="252"/>
      <c r="D150" s="123">
        <f>D148+D140+D130+D125+D119</f>
        <v>883</v>
      </c>
    </row>
    <row r="151" spans="1:4" ht="12.75" customHeight="1" thickBot="1" x14ac:dyDescent="0.35">
      <c r="A151" s="124"/>
      <c r="B151" s="125"/>
      <c r="C151" s="126"/>
      <c r="D151" s="127"/>
    </row>
    <row r="152" spans="1:4" ht="19.5" customHeight="1" thickBot="1" x14ac:dyDescent="0.35">
      <c r="A152" s="229" t="s">
        <v>168</v>
      </c>
      <c r="B152" s="230"/>
      <c r="C152" s="230"/>
      <c r="D152" s="231"/>
    </row>
    <row r="153" spans="1:4" x14ac:dyDescent="0.3">
      <c r="A153" s="85">
        <v>1</v>
      </c>
      <c r="B153" s="175" t="s">
        <v>134</v>
      </c>
      <c r="C153" s="45" t="s">
        <v>50</v>
      </c>
      <c r="D153" s="66">
        <v>6</v>
      </c>
    </row>
    <row r="154" spans="1:4" x14ac:dyDescent="0.3">
      <c r="A154" s="128">
        <v>2</v>
      </c>
      <c r="B154" s="89" t="s">
        <v>135</v>
      </c>
      <c r="C154" s="54" t="s">
        <v>50</v>
      </c>
      <c r="D154" s="71">
        <v>10</v>
      </c>
    </row>
    <row r="155" spans="1:4" x14ac:dyDescent="0.3">
      <c r="A155" s="128">
        <v>3</v>
      </c>
      <c r="B155" s="89" t="s">
        <v>136</v>
      </c>
      <c r="C155" s="54" t="s">
        <v>50</v>
      </c>
      <c r="D155" s="71">
        <v>50</v>
      </c>
    </row>
    <row r="156" spans="1:4" x14ac:dyDescent="0.3">
      <c r="A156" s="128">
        <v>4</v>
      </c>
      <c r="B156" s="89" t="s">
        <v>137</v>
      </c>
      <c r="C156" s="54" t="s">
        <v>50</v>
      </c>
      <c r="D156" s="71">
        <v>6</v>
      </c>
    </row>
    <row r="157" spans="1:4" x14ac:dyDescent="0.3">
      <c r="A157" s="128">
        <v>5</v>
      </c>
      <c r="B157" s="89" t="s">
        <v>138</v>
      </c>
      <c r="C157" s="54" t="s">
        <v>50</v>
      </c>
      <c r="D157" s="71">
        <v>8</v>
      </c>
    </row>
    <row r="158" spans="1:4" x14ac:dyDescent="0.3">
      <c r="A158" s="128">
        <v>6</v>
      </c>
      <c r="B158" s="89" t="s">
        <v>31</v>
      </c>
      <c r="C158" s="54" t="s">
        <v>50</v>
      </c>
      <c r="D158" s="71">
        <v>8</v>
      </c>
    </row>
    <row r="159" spans="1:4" x14ac:dyDescent="0.3">
      <c r="A159" s="128">
        <v>7</v>
      </c>
      <c r="B159" s="89" t="s">
        <v>139</v>
      </c>
      <c r="C159" s="54" t="s">
        <v>50</v>
      </c>
      <c r="D159" s="71">
        <v>20</v>
      </c>
    </row>
    <row r="160" spans="1:4" x14ac:dyDescent="0.3">
      <c r="A160" s="128">
        <v>8</v>
      </c>
      <c r="B160" s="89" t="s">
        <v>33</v>
      </c>
      <c r="C160" s="54" t="s">
        <v>50</v>
      </c>
      <c r="D160" s="71">
        <v>5</v>
      </c>
    </row>
    <row r="161" spans="1:4" x14ac:dyDescent="0.3">
      <c r="A161" s="128">
        <v>9</v>
      </c>
      <c r="B161" s="89" t="s">
        <v>140</v>
      </c>
      <c r="C161" s="54" t="s">
        <v>50</v>
      </c>
      <c r="D161" s="71">
        <v>16</v>
      </c>
    </row>
    <row r="162" spans="1:4" x14ac:dyDescent="0.3">
      <c r="A162" s="128">
        <v>10</v>
      </c>
      <c r="B162" s="89" t="s">
        <v>141</v>
      </c>
      <c r="C162" s="54" t="s">
        <v>50</v>
      </c>
      <c r="D162" s="71">
        <v>15</v>
      </c>
    </row>
    <row r="163" spans="1:4" ht="19.5" thickBot="1" x14ac:dyDescent="0.35">
      <c r="A163" s="88">
        <v>11</v>
      </c>
      <c r="B163" s="176" t="s">
        <v>32</v>
      </c>
      <c r="C163" s="58" t="s">
        <v>50</v>
      </c>
      <c r="D163" s="73">
        <v>6</v>
      </c>
    </row>
    <row r="164" spans="1:4" ht="19.5" thickBot="1" x14ac:dyDescent="0.35">
      <c r="A164" s="211" t="s">
        <v>147</v>
      </c>
      <c r="B164" s="218"/>
      <c r="C164" s="141">
        <v>11</v>
      </c>
      <c r="D164" s="35">
        <f>SUM(D153:D163)</f>
        <v>150</v>
      </c>
    </row>
    <row r="165" spans="1:4" ht="22.5" customHeight="1" thickBot="1" x14ac:dyDescent="0.35">
      <c r="A165" s="219" t="s">
        <v>57</v>
      </c>
      <c r="B165" s="220"/>
      <c r="C165" s="220"/>
      <c r="D165" s="221"/>
    </row>
    <row r="166" spans="1:4" ht="21" customHeight="1" thickBot="1" x14ac:dyDescent="0.35">
      <c r="A166" s="222" t="s">
        <v>23</v>
      </c>
      <c r="B166" s="223"/>
      <c r="C166" s="223"/>
      <c r="D166" s="224"/>
    </row>
    <row r="167" spans="1:4" ht="38.25" thickBot="1" x14ac:dyDescent="0.35">
      <c r="A167" s="35">
        <v>1</v>
      </c>
      <c r="B167" s="129" t="s">
        <v>81</v>
      </c>
      <c r="C167" s="65" t="s">
        <v>13</v>
      </c>
      <c r="D167" s="66">
        <v>15</v>
      </c>
    </row>
    <row r="168" spans="1:4" ht="19.5" thickBot="1" x14ac:dyDescent="0.35">
      <c r="A168" s="211" t="s">
        <v>71</v>
      </c>
      <c r="B168" s="212"/>
      <c r="C168" s="40">
        <v>1</v>
      </c>
      <c r="D168" s="41">
        <f>SUM(D167)</f>
        <v>15</v>
      </c>
    </row>
    <row r="169" spans="1:4" ht="19.5" thickBot="1" x14ac:dyDescent="0.35">
      <c r="A169" s="225" t="s">
        <v>24</v>
      </c>
      <c r="B169" s="209"/>
      <c r="C169" s="226"/>
      <c r="D169" s="227"/>
    </row>
    <row r="170" spans="1:4" ht="37.5" x14ac:dyDescent="0.3">
      <c r="A170" s="42">
        <v>1</v>
      </c>
      <c r="B170" s="182" t="s">
        <v>41</v>
      </c>
      <c r="C170" s="179" t="s">
        <v>16</v>
      </c>
      <c r="D170" s="66">
        <v>7</v>
      </c>
    </row>
    <row r="171" spans="1:4" x14ac:dyDescent="0.3">
      <c r="A171" s="50">
        <v>2</v>
      </c>
      <c r="B171" s="47" t="s">
        <v>88</v>
      </c>
      <c r="C171" s="180" t="s">
        <v>89</v>
      </c>
      <c r="D171" s="131">
        <v>48</v>
      </c>
    </row>
    <row r="172" spans="1:4" ht="37.5" x14ac:dyDescent="0.3">
      <c r="A172" s="145">
        <v>3</v>
      </c>
      <c r="B172" s="47" t="s">
        <v>148</v>
      </c>
      <c r="C172" s="181" t="s">
        <v>16</v>
      </c>
      <c r="D172" s="71">
        <v>10</v>
      </c>
    </row>
    <row r="173" spans="1:4" ht="37.5" x14ac:dyDescent="0.3">
      <c r="A173" s="145">
        <v>4</v>
      </c>
      <c r="B173" s="47" t="s">
        <v>90</v>
      </c>
      <c r="C173" s="181" t="s">
        <v>171</v>
      </c>
      <c r="D173" s="71">
        <v>120</v>
      </c>
    </row>
    <row r="174" spans="1:4" ht="37.5" x14ac:dyDescent="0.3">
      <c r="A174" s="145">
        <v>5</v>
      </c>
      <c r="B174" s="47" t="s">
        <v>91</v>
      </c>
      <c r="C174" s="181" t="s">
        <v>172</v>
      </c>
      <c r="D174" s="71">
        <v>145</v>
      </c>
    </row>
    <row r="175" spans="1:4" ht="38.25" thickBot="1" x14ac:dyDescent="0.35">
      <c r="A175" s="178">
        <v>6</v>
      </c>
      <c r="B175" s="183" t="s">
        <v>174</v>
      </c>
      <c r="C175" s="181" t="s">
        <v>89</v>
      </c>
      <c r="D175" s="71">
        <v>65</v>
      </c>
    </row>
    <row r="176" spans="1:4" ht="19.5" thickBot="1" x14ac:dyDescent="0.35">
      <c r="A176" s="211" t="s">
        <v>71</v>
      </c>
      <c r="B176" s="228"/>
      <c r="C176" s="133">
        <v>11</v>
      </c>
      <c r="D176" s="40">
        <f>SUM(D170:D175)</f>
        <v>395</v>
      </c>
    </row>
    <row r="177" spans="1:4" ht="19.5" thickBot="1" x14ac:dyDescent="0.35">
      <c r="A177" s="207" t="s">
        <v>25</v>
      </c>
      <c r="B177" s="208"/>
      <c r="C177" s="209"/>
      <c r="D177" s="210"/>
    </row>
    <row r="178" spans="1:4" x14ac:dyDescent="0.3">
      <c r="A178" s="85">
        <v>1</v>
      </c>
      <c r="B178" s="129" t="s">
        <v>86</v>
      </c>
      <c r="C178" s="65" t="s">
        <v>85</v>
      </c>
      <c r="D178" s="66">
        <v>45</v>
      </c>
    </row>
    <row r="179" spans="1:4" ht="37.5" x14ac:dyDescent="0.3">
      <c r="A179" s="128">
        <v>2</v>
      </c>
      <c r="B179" s="132" t="s">
        <v>87</v>
      </c>
      <c r="C179" s="70" t="s">
        <v>85</v>
      </c>
      <c r="D179" s="71">
        <v>85</v>
      </c>
    </row>
    <row r="180" spans="1:4" ht="37.5" x14ac:dyDescent="0.3">
      <c r="A180" s="128">
        <v>3</v>
      </c>
      <c r="B180" s="132" t="s">
        <v>42</v>
      </c>
      <c r="C180" s="70" t="s">
        <v>17</v>
      </c>
      <c r="D180" s="71">
        <v>75</v>
      </c>
    </row>
    <row r="181" spans="1:4" ht="37.5" x14ac:dyDescent="0.3">
      <c r="A181" s="128">
        <v>4</v>
      </c>
      <c r="B181" s="132" t="s">
        <v>174</v>
      </c>
      <c r="C181" s="70" t="s">
        <v>92</v>
      </c>
      <c r="D181" s="71">
        <v>45</v>
      </c>
    </row>
    <row r="182" spans="1:4" ht="19.5" thickBot="1" x14ac:dyDescent="0.35">
      <c r="A182" s="88">
        <v>5</v>
      </c>
      <c r="B182" s="134" t="s">
        <v>173</v>
      </c>
      <c r="C182" s="135" t="s">
        <v>17</v>
      </c>
      <c r="D182" s="136">
        <v>15</v>
      </c>
    </row>
    <row r="183" spans="1:4" ht="19.5" thickBot="1" x14ac:dyDescent="0.35">
      <c r="A183" s="211" t="s">
        <v>71</v>
      </c>
      <c r="B183" s="212"/>
      <c r="C183" s="137">
        <v>10</v>
      </c>
      <c r="D183" s="121">
        <f>SUM(D178:D182)</f>
        <v>265</v>
      </c>
    </row>
    <row r="184" spans="1:4" ht="19.5" thickBot="1" x14ac:dyDescent="0.35">
      <c r="A184" s="213" t="s">
        <v>26</v>
      </c>
      <c r="B184" s="214"/>
      <c r="C184" s="214"/>
      <c r="D184" s="215"/>
    </row>
    <row r="185" spans="1:4" ht="19.5" thickBot="1" x14ac:dyDescent="0.35">
      <c r="A185" s="138">
        <v>1</v>
      </c>
      <c r="B185" s="129" t="s">
        <v>86</v>
      </c>
      <c r="C185" s="65" t="s">
        <v>69</v>
      </c>
      <c r="D185" s="38">
        <v>38</v>
      </c>
    </row>
    <row r="186" spans="1:4" ht="38.25" thickBot="1" x14ac:dyDescent="0.35">
      <c r="A186" s="35">
        <v>2</v>
      </c>
      <c r="B186" s="129" t="s">
        <v>80</v>
      </c>
      <c r="C186" s="65" t="s">
        <v>22</v>
      </c>
      <c r="D186" s="66">
        <v>2</v>
      </c>
    </row>
    <row r="187" spans="1:4" ht="19.5" thickBot="1" x14ac:dyDescent="0.35">
      <c r="A187" s="216" t="s">
        <v>71</v>
      </c>
      <c r="B187" s="217"/>
      <c r="C187" s="177">
        <v>3</v>
      </c>
      <c r="D187" s="144">
        <f>SUM(D185:D186)</f>
        <v>40</v>
      </c>
    </row>
    <row r="188" spans="1:4" s="142" customFormat="1" x14ac:dyDescent="0.3">
      <c r="A188" s="139"/>
      <c r="B188" s="249" t="s">
        <v>169</v>
      </c>
      <c r="C188" s="250"/>
      <c r="D188" s="112">
        <f>C168+C176+C183+C187</f>
        <v>25</v>
      </c>
    </row>
    <row r="189" spans="1:4" s="142" customFormat="1" ht="19.5" thickBot="1" x14ac:dyDescent="0.35">
      <c r="A189" s="143"/>
      <c r="B189" s="251" t="s">
        <v>170</v>
      </c>
      <c r="C189" s="252"/>
      <c r="D189" s="123">
        <f>D168+D176+D183+D187</f>
        <v>715</v>
      </c>
    </row>
    <row r="190" spans="1:4" s="83" customFormat="1" ht="21" customHeight="1" thickBot="1" x14ac:dyDescent="0.35">
      <c r="A190" s="204" t="s">
        <v>142</v>
      </c>
      <c r="B190" s="205"/>
      <c r="C190" s="283">
        <f>C187+C183+C176+C168+D149+D113+D78+D40</f>
        <v>141</v>
      </c>
      <c r="D190" s="284"/>
    </row>
    <row r="191" spans="1:4" s="83" customFormat="1" ht="19.5" thickBot="1" x14ac:dyDescent="0.35">
      <c r="A191" s="204" t="s">
        <v>143</v>
      </c>
      <c r="B191" s="206"/>
      <c r="C191" s="285">
        <f>D41+D79+D114+D150+D164+D168+D176+D183+D187</f>
        <v>7860</v>
      </c>
      <c r="D191" s="286"/>
    </row>
    <row r="194" spans="2:5" s="30" customFormat="1" ht="19.5" thickBot="1" x14ac:dyDescent="0.35">
      <c r="B194" s="146"/>
      <c r="D194" s="39"/>
    </row>
    <row r="195" spans="2:5" s="30" customFormat="1" ht="19.5" thickBot="1" x14ac:dyDescent="0.35">
      <c r="B195" s="29"/>
      <c r="D195" s="39"/>
      <c r="E195" s="140"/>
    </row>
  </sheetData>
  <mergeCells count="79">
    <mergeCell ref="C190:D190"/>
    <mergeCell ref="C191:D191"/>
    <mergeCell ref="B188:C188"/>
    <mergeCell ref="B189:C189"/>
    <mergeCell ref="A10:D10"/>
    <mergeCell ref="A43:D43"/>
    <mergeCell ref="A12:B12"/>
    <mergeCell ref="A13:D13"/>
    <mergeCell ref="A21:B21"/>
    <mergeCell ref="A22:D22"/>
    <mergeCell ref="A24:B24"/>
    <mergeCell ref="A25:D25"/>
    <mergeCell ref="A30:B30"/>
    <mergeCell ref="A31:D31"/>
    <mergeCell ref="A32:D32"/>
    <mergeCell ref="A39:B39"/>
    <mergeCell ref="C3:D3"/>
    <mergeCell ref="C4:D4"/>
    <mergeCell ref="A6:D6"/>
    <mergeCell ref="A7:D7"/>
    <mergeCell ref="A9:D9"/>
    <mergeCell ref="A42:D42"/>
    <mergeCell ref="B40:C40"/>
    <mergeCell ref="B41:C41"/>
    <mergeCell ref="A81:D81"/>
    <mergeCell ref="A47:B47"/>
    <mergeCell ref="A48:D48"/>
    <mergeCell ref="A54:B54"/>
    <mergeCell ref="A55:D55"/>
    <mergeCell ref="A64:B64"/>
    <mergeCell ref="A65:D65"/>
    <mergeCell ref="A72:B72"/>
    <mergeCell ref="A73:D73"/>
    <mergeCell ref="A74:D74"/>
    <mergeCell ref="A77:B77"/>
    <mergeCell ref="A80:D80"/>
    <mergeCell ref="B78:C78"/>
    <mergeCell ref="B79:C79"/>
    <mergeCell ref="B149:C149"/>
    <mergeCell ref="B150:C150"/>
    <mergeCell ref="A115:D115"/>
    <mergeCell ref="A84:B84"/>
    <mergeCell ref="A85:D85"/>
    <mergeCell ref="A91:B91"/>
    <mergeCell ref="A92:D92"/>
    <mergeCell ref="A97:B97"/>
    <mergeCell ref="A98:D98"/>
    <mergeCell ref="A106:B106"/>
    <mergeCell ref="A107:D107"/>
    <mergeCell ref="A108:D108"/>
    <mergeCell ref="A112:B112"/>
    <mergeCell ref="B113:C113"/>
    <mergeCell ref="B114:C114"/>
    <mergeCell ref="A131:D131"/>
    <mergeCell ref="A140:B140"/>
    <mergeCell ref="A141:D141"/>
    <mergeCell ref="A142:D142"/>
    <mergeCell ref="A148:B148"/>
    <mergeCell ref="A119:B119"/>
    <mergeCell ref="A120:D120"/>
    <mergeCell ref="A125:B125"/>
    <mergeCell ref="A126:D126"/>
    <mergeCell ref="A130:B130"/>
    <mergeCell ref="C1:D1"/>
    <mergeCell ref="B2:D2"/>
    <mergeCell ref="A190:B190"/>
    <mergeCell ref="A191:B191"/>
    <mergeCell ref="A177:D177"/>
    <mergeCell ref="A183:B183"/>
    <mergeCell ref="A184:D184"/>
    <mergeCell ref="A187:B187"/>
    <mergeCell ref="A164:B164"/>
    <mergeCell ref="A165:D165"/>
    <mergeCell ref="A166:D166"/>
    <mergeCell ref="A168:B168"/>
    <mergeCell ref="A169:D169"/>
    <mergeCell ref="A176:B176"/>
    <mergeCell ref="A152:D152"/>
    <mergeCell ref="A116:D116"/>
  </mergeCells>
  <pageMargins left="0.25" right="0.25" top="0.75" bottom="0.75" header="0.3" footer="0.3"/>
  <pageSetup paperSize="9" scale="74" fitToHeight="0" orientation="landscape" r:id="rId1"/>
  <rowBreaks count="7" manualBreakCount="7">
    <brk id="24" max="3" man="1"/>
    <brk id="47" max="3" man="1"/>
    <brk id="64" max="3" man="1"/>
    <brk id="91" max="3" man="1"/>
    <brk id="114" max="3" man="1"/>
    <brk id="140" max="3" man="1"/>
    <brk id="16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opLeftCell="A31" zoomScaleNormal="100" zoomScaleSheetLayoutView="78" workbookViewId="0">
      <selection activeCell="C46" sqref="C46"/>
    </sheetView>
  </sheetViews>
  <sheetFormatPr defaultColWidth="9.140625" defaultRowHeight="18.75" x14ac:dyDescent="0.3"/>
  <cols>
    <col min="1" max="1" width="4.7109375" style="186" customWidth="1"/>
    <col min="2" max="2" width="120.5703125" style="29" customWidth="1"/>
    <col min="3" max="3" width="50.85546875" style="185" customWidth="1"/>
    <col min="4" max="4" width="28.28515625" style="39" customWidth="1"/>
    <col min="5" max="16384" width="9.140625" style="185"/>
  </cols>
  <sheetData>
    <row r="1" spans="1:5" x14ac:dyDescent="0.3">
      <c r="A1" s="189"/>
      <c r="C1" s="200" t="s">
        <v>59</v>
      </c>
      <c r="D1" s="202"/>
      <c r="E1" s="188"/>
    </row>
    <row r="2" spans="1:5" x14ac:dyDescent="0.3">
      <c r="A2" s="189"/>
      <c r="B2" s="202" t="s">
        <v>152</v>
      </c>
      <c r="C2" s="295"/>
      <c r="D2" s="295"/>
      <c r="E2" s="188"/>
    </row>
    <row r="3" spans="1:5" x14ac:dyDescent="0.3">
      <c r="A3" s="189"/>
      <c r="C3" s="277" t="s">
        <v>62</v>
      </c>
      <c r="D3" s="277"/>
      <c r="E3" s="188"/>
    </row>
    <row r="4" spans="1:5" x14ac:dyDescent="0.3">
      <c r="A4" s="189"/>
      <c r="C4" s="278" t="s">
        <v>63</v>
      </c>
      <c r="D4" s="278"/>
      <c r="E4" s="188"/>
    </row>
    <row r="5" spans="1:5" x14ac:dyDescent="0.3">
      <c r="A5" s="189"/>
      <c r="C5" s="188"/>
      <c r="D5" s="188"/>
      <c r="E5" s="188"/>
    </row>
    <row r="6" spans="1:5" x14ac:dyDescent="0.3">
      <c r="A6" s="279" t="s">
        <v>151</v>
      </c>
      <c r="B6" s="279"/>
      <c r="C6" s="279"/>
      <c r="D6" s="279"/>
      <c r="E6" s="188"/>
    </row>
    <row r="7" spans="1:5" ht="19.5" thickBot="1" x14ac:dyDescent="0.35">
      <c r="A7" s="278" t="s">
        <v>182</v>
      </c>
      <c r="B7" s="278"/>
      <c r="C7" s="278"/>
      <c r="D7" s="278"/>
      <c r="E7" s="188"/>
    </row>
    <row r="8" spans="1:5" ht="38.25" thickBot="1" x14ac:dyDescent="0.35">
      <c r="A8" s="31" t="s">
        <v>0</v>
      </c>
      <c r="B8" s="190" t="s">
        <v>44</v>
      </c>
      <c r="C8" s="33" t="s">
        <v>149</v>
      </c>
      <c r="D8" s="34" t="s">
        <v>150</v>
      </c>
      <c r="E8" s="188"/>
    </row>
    <row r="9" spans="1:5" ht="19.5" thickBot="1" x14ac:dyDescent="0.35">
      <c r="A9" s="280" t="s">
        <v>23</v>
      </c>
      <c r="B9" s="281"/>
      <c r="C9" s="281"/>
      <c r="D9" s="282"/>
      <c r="E9" s="188"/>
    </row>
    <row r="10" spans="1:5" ht="19.5" thickBot="1" x14ac:dyDescent="0.35">
      <c r="A10" s="238" t="s">
        <v>58</v>
      </c>
      <c r="B10" s="233"/>
      <c r="C10" s="234"/>
      <c r="D10" s="235"/>
      <c r="E10" s="188"/>
    </row>
    <row r="11" spans="1:5" s="39" customFormat="1" ht="19.5" thickBot="1" x14ac:dyDescent="0.35">
      <c r="A11" s="35">
        <v>1</v>
      </c>
      <c r="B11" s="36" t="s">
        <v>1</v>
      </c>
      <c r="C11" s="37" t="s">
        <v>13</v>
      </c>
      <c r="D11" s="38">
        <v>15</v>
      </c>
    </row>
    <row r="12" spans="1:5" s="39" customFormat="1" ht="19.5" thickBot="1" x14ac:dyDescent="0.35">
      <c r="A12" s="236" t="s">
        <v>71</v>
      </c>
      <c r="B12" s="246"/>
      <c r="C12" s="40">
        <v>1</v>
      </c>
      <c r="D12" s="41">
        <f>SUM(D11:D11)</f>
        <v>15</v>
      </c>
    </row>
    <row r="13" spans="1:5" ht="19.5" thickBot="1" x14ac:dyDescent="0.35">
      <c r="A13" s="238" t="s">
        <v>47</v>
      </c>
      <c r="B13" s="233"/>
      <c r="C13" s="287"/>
      <c r="D13" s="288"/>
      <c r="E13" s="188"/>
    </row>
    <row r="14" spans="1:5" s="39" customFormat="1" x14ac:dyDescent="0.3">
      <c r="A14" s="42">
        <v>1</v>
      </c>
      <c r="B14" s="43" t="s">
        <v>43</v>
      </c>
      <c r="C14" s="44" t="s">
        <v>27</v>
      </c>
      <c r="D14" s="45">
        <v>20</v>
      </c>
    </row>
    <row r="15" spans="1:5" s="39" customFormat="1" x14ac:dyDescent="0.3">
      <c r="A15" s="46">
        <v>2</v>
      </c>
      <c r="B15" s="47" t="s">
        <v>158</v>
      </c>
      <c r="C15" s="48" t="s">
        <v>27</v>
      </c>
      <c r="D15" s="49">
        <v>200</v>
      </c>
    </row>
    <row r="16" spans="1:5" s="39" customFormat="1" x14ac:dyDescent="0.3">
      <c r="A16" s="50">
        <v>3</v>
      </c>
      <c r="B16" s="51" t="s">
        <v>75</v>
      </c>
      <c r="C16" s="52" t="s">
        <v>60</v>
      </c>
      <c r="D16" s="49">
        <v>300</v>
      </c>
    </row>
    <row r="17" spans="1:5" s="39" customFormat="1" x14ac:dyDescent="0.3">
      <c r="A17" s="46">
        <v>4</v>
      </c>
      <c r="B17" s="47" t="s">
        <v>3</v>
      </c>
      <c r="C17" s="52" t="s">
        <v>13</v>
      </c>
      <c r="D17" s="49">
        <v>200</v>
      </c>
    </row>
    <row r="18" spans="1:5" s="39" customFormat="1" x14ac:dyDescent="0.3">
      <c r="A18" s="50">
        <v>5</v>
      </c>
      <c r="B18" s="47" t="s">
        <v>74</v>
      </c>
      <c r="C18" s="52" t="s">
        <v>13</v>
      </c>
      <c r="D18" s="49">
        <v>50</v>
      </c>
    </row>
    <row r="19" spans="1:5" s="39" customFormat="1" x14ac:dyDescent="0.3">
      <c r="A19" s="46">
        <v>6</v>
      </c>
      <c r="B19" s="53" t="s">
        <v>159</v>
      </c>
      <c r="C19" s="48" t="s">
        <v>13</v>
      </c>
      <c r="D19" s="54">
        <v>50</v>
      </c>
    </row>
    <row r="20" spans="1:5" s="39" customFormat="1" ht="19.5" thickBot="1" x14ac:dyDescent="0.35">
      <c r="A20" s="55">
        <v>7</v>
      </c>
      <c r="B20" s="56" t="s">
        <v>76</v>
      </c>
      <c r="C20" s="57" t="s">
        <v>13</v>
      </c>
      <c r="D20" s="58">
        <v>20</v>
      </c>
    </row>
    <row r="21" spans="1:5" s="39" customFormat="1" ht="19.5" thickBot="1" x14ac:dyDescent="0.35">
      <c r="A21" s="236" t="s">
        <v>71</v>
      </c>
      <c r="B21" s="246"/>
      <c r="C21" s="59">
        <v>9</v>
      </c>
      <c r="D21" s="60">
        <f>SUM(D14:D20)</f>
        <v>840</v>
      </c>
    </row>
    <row r="22" spans="1:5" ht="19.5" thickBot="1" x14ac:dyDescent="0.35">
      <c r="A22" s="238" t="s">
        <v>51</v>
      </c>
      <c r="B22" s="233"/>
      <c r="C22" s="233"/>
      <c r="D22" s="240"/>
      <c r="E22" s="188"/>
    </row>
    <row r="23" spans="1:5" s="39" customFormat="1" ht="38.25" thickBot="1" x14ac:dyDescent="0.35">
      <c r="A23" s="191">
        <v>1</v>
      </c>
      <c r="B23" s="62" t="s">
        <v>153</v>
      </c>
      <c r="C23" s="37" t="s">
        <v>27</v>
      </c>
      <c r="D23" s="38">
        <v>90</v>
      </c>
    </row>
    <row r="24" spans="1:5" s="39" customFormat="1" ht="19.5" thickBot="1" x14ac:dyDescent="0.35">
      <c r="A24" s="239" t="s">
        <v>71</v>
      </c>
      <c r="B24" s="289"/>
      <c r="C24" s="40">
        <v>1</v>
      </c>
      <c r="D24" s="40">
        <f>SUM(D23:D23)</f>
        <v>90</v>
      </c>
    </row>
    <row r="25" spans="1:5" ht="19.5" thickBot="1" x14ac:dyDescent="0.35">
      <c r="A25" s="232" t="s">
        <v>48</v>
      </c>
      <c r="B25" s="233"/>
      <c r="C25" s="234"/>
      <c r="D25" s="235"/>
      <c r="E25" s="188"/>
    </row>
    <row r="26" spans="1:5" s="67" customFormat="1" x14ac:dyDescent="0.3">
      <c r="A26" s="63">
        <v>1</v>
      </c>
      <c r="B26" s="64" t="s">
        <v>121</v>
      </c>
      <c r="C26" s="65" t="s">
        <v>61</v>
      </c>
      <c r="D26" s="66">
        <v>40</v>
      </c>
    </row>
    <row r="27" spans="1:5" s="67" customFormat="1" x14ac:dyDescent="0.3">
      <c r="A27" s="68">
        <v>2</v>
      </c>
      <c r="B27" s="69" t="s">
        <v>122</v>
      </c>
      <c r="C27" s="70" t="s">
        <v>12</v>
      </c>
      <c r="D27" s="71">
        <v>30</v>
      </c>
    </row>
    <row r="28" spans="1:5" s="67" customFormat="1" x14ac:dyDescent="0.3">
      <c r="A28" s="68">
        <v>3</v>
      </c>
      <c r="B28" s="110" t="s">
        <v>82</v>
      </c>
      <c r="C28" s="70" t="s">
        <v>12</v>
      </c>
      <c r="D28" s="71">
        <v>30</v>
      </c>
    </row>
    <row r="29" spans="1:5" s="67" customFormat="1" ht="19.5" thickBot="1" x14ac:dyDescent="0.35">
      <c r="A29" s="147">
        <v>4</v>
      </c>
      <c r="B29" s="77" t="s">
        <v>123</v>
      </c>
      <c r="C29" s="72" t="s">
        <v>12</v>
      </c>
      <c r="D29" s="73">
        <v>10</v>
      </c>
    </row>
    <row r="30" spans="1:5" s="67" customFormat="1" ht="19.5" thickBot="1" x14ac:dyDescent="0.35">
      <c r="A30" s="241" t="s">
        <v>71</v>
      </c>
      <c r="B30" s="290"/>
      <c r="C30" s="59">
        <v>5</v>
      </c>
      <c r="D30" s="59">
        <f>SUM(D26:D29)</f>
        <v>110</v>
      </c>
    </row>
    <row r="31" spans="1:5" x14ac:dyDescent="0.3">
      <c r="A31" s="258" t="s">
        <v>49</v>
      </c>
      <c r="B31" s="259"/>
      <c r="C31" s="259"/>
      <c r="D31" s="260"/>
      <c r="E31" s="188"/>
    </row>
    <row r="32" spans="1:5" ht="19.5" thickBot="1" x14ac:dyDescent="0.35">
      <c r="A32" s="261" t="s">
        <v>34</v>
      </c>
      <c r="B32" s="263"/>
      <c r="C32" s="263"/>
      <c r="D32" s="264"/>
      <c r="E32" s="188"/>
    </row>
    <row r="33" spans="1:5" x14ac:dyDescent="0.3">
      <c r="A33" s="74">
        <v>1</v>
      </c>
      <c r="B33" s="43" t="s">
        <v>154</v>
      </c>
      <c r="C33" s="65" t="s">
        <v>12</v>
      </c>
      <c r="D33" s="66">
        <v>8</v>
      </c>
      <c r="E33" s="188"/>
    </row>
    <row r="34" spans="1:5" ht="37.5" x14ac:dyDescent="0.3">
      <c r="A34" s="75">
        <v>2</v>
      </c>
      <c r="B34" s="148" t="s">
        <v>108</v>
      </c>
      <c r="C34" s="70" t="s">
        <v>12</v>
      </c>
      <c r="D34" s="71">
        <v>5</v>
      </c>
      <c r="E34" s="188"/>
    </row>
    <row r="35" spans="1:5" x14ac:dyDescent="0.3">
      <c r="A35" s="75">
        <v>3</v>
      </c>
      <c r="B35" s="149" t="s">
        <v>109</v>
      </c>
      <c r="C35" s="70" t="s">
        <v>27</v>
      </c>
      <c r="D35" s="71">
        <v>8</v>
      </c>
      <c r="E35" s="188"/>
    </row>
    <row r="36" spans="1:5" x14ac:dyDescent="0.3">
      <c r="A36" s="75">
        <v>4</v>
      </c>
      <c r="B36" s="150" t="s">
        <v>181</v>
      </c>
      <c r="C36" s="70" t="s">
        <v>27</v>
      </c>
      <c r="D36" s="71">
        <v>5</v>
      </c>
      <c r="E36" s="188"/>
    </row>
    <row r="37" spans="1:5" x14ac:dyDescent="0.3">
      <c r="A37" s="75">
        <v>5</v>
      </c>
      <c r="B37" s="151" t="s">
        <v>120</v>
      </c>
      <c r="C37" s="70" t="s">
        <v>13</v>
      </c>
      <c r="D37" s="71">
        <v>15</v>
      </c>
      <c r="E37" s="188"/>
    </row>
    <row r="38" spans="1:5" ht="19.5" thickBot="1" x14ac:dyDescent="0.35">
      <c r="A38" s="78">
        <v>6</v>
      </c>
      <c r="B38" s="152" t="s">
        <v>35</v>
      </c>
      <c r="C38" s="72" t="s">
        <v>13</v>
      </c>
      <c r="D38" s="73">
        <v>12</v>
      </c>
      <c r="E38" s="188"/>
    </row>
    <row r="39" spans="1:5" ht="19.5" thickBot="1" x14ac:dyDescent="0.35">
      <c r="A39" s="236" t="s">
        <v>71</v>
      </c>
      <c r="B39" s="246"/>
      <c r="C39" s="80">
        <v>6</v>
      </c>
      <c r="D39" s="80">
        <f>SUM(D33:D38)</f>
        <v>53</v>
      </c>
      <c r="E39" s="188"/>
    </row>
    <row r="40" spans="1:5" s="83" customFormat="1" x14ac:dyDescent="0.3">
      <c r="A40" s="81"/>
      <c r="B40" s="249" t="s">
        <v>110</v>
      </c>
      <c r="C40" s="268"/>
      <c r="D40" s="82">
        <f>C39+C30+C24+C21+C12</f>
        <v>22</v>
      </c>
    </row>
    <row r="41" spans="1:5" s="83" customFormat="1" x14ac:dyDescent="0.3">
      <c r="A41" s="198"/>
      <c r="B41" s="293" t="s">
        <v>111</v>
      </c>
      <c r="C41" s="294"/>
      <c r="D41" s="199">
        <f>D39+D30+D24+D21+D12</f>
        <v>1108</v>
      </c>
    </row>
    <row r="42" spans="1:5" ht="19.5" thickBot="1" x14ac:dyDescent="0.35">
      <c r="A42" s="291" t="s">
        <v>168</v>
      </c>
      <c r="B42" s="262"/>
      <c r="C42" s="262"/>
      <c r="D42" s="292"/>
      <c r="E42" s="188"/>
    </row>
    <row r="43" spans="1:5" x14ac:dyDescent="0.3">
      <c r="A43" s="85">
        <v>1</v>
      </c>
      <c r="B43" s="175" t="s">
        <v>134</v>
      </c>
      <c r="C43" s="45" t="s">
        <v>50</v>
      </c>
      <c r="D43" s="66">
        <v>6</v>
      </c>
      <c r="E43" s="188"/>
    </row>
    <row r="44" spans="1:5" x14ac:dyDescent="0.3">
      <c r="A44" s="128">
        <v>2</v>
      </c>
      <c r="B44" s="89" t="s">
        <v>135</v>
      </c>
      <c r="C44" s="54" t="s">
        <v>50</v>
      </c>
      <c r="D44" s="71">
        <v>10</v>
      </c>
      <c r="E44" s="188"/>
    </row>
    <row r="45" spans="1:5" x14ac:dyDescent="0.3">
      <c r="A45" s="128">
        <v>3</v>
      </c>
      <c r="B45" s="89" t="s">
        <v>136</v>
      </c>
      <c r="C45" s="54" t="s">
        <v>50</v>
      </c>
      <c r="D45" s="71">
        <v>50</v>
      </c>
      <c r="E45" s="188"/>
    </row>
    <row r="46" spans="1:5" x14ac:dyDescent="0.3">
      <c r="A46" s="128">
        <v>4</v>
      </c>
      <c r="B46" s="89" t="s">
        <v>137</v>
      </c>
      <c r="C46" s="54" t="s">
        <v>50</v>
      </c>
      <c r="D46" s="71">
        <v>6</v>
      </c>
      <c r="E46" s="188"/>
    </row>
    <row r="47" spans="1:5" x14ac:dyDescent="0.3">
      <c r="A47" s="128">
        <v>5</v>
      </c>
      <c r="B47" s="89" t="s">
        <v>138</v>
      </c>
      <c r="C47" s="54" t="s">
        <v>50</v>
      </c>
      <c r="D47" s="71">
        <v>8</v>
      </c>
      <c r="E47" s="188"/>
    </row>
    <row r="48" spans="1:5" x14ac:dyDescent="0.3">
      <c r="A48" s="128">
        <v>6</v>
      </c>
      <c r="B48" s="89" t="s">
        <v>31</v>
      </c>
      <c r="C48" s="54" t="s">
        <v>50</v>
      </c>
      <c r="D48" s="71">
        <v>8</v>
      </c>
      <c r="E48" s="188"/>
    </row>
    <row r="49" spans="1:5" x14ac:dyDescent="0.3">
      <c r="A49" s="128">
        <v>7</v>
      </c>
      <c r="B49" s="89" t="s">
        <v>139</v>
      </c>
      <c r="C49" s="54" t="s">
        <v>50</v>
      </c>
      <c r="D49" s="71">
        <v>20</v>
      </c>
      <c r="E49" s="188"/>
    </row>
    <row r="50" spans="1:5" x14ac:dyDescent="0.3">
      <c r="A50" s="128">
        <v>8</v>
      </c>
      <c r="B50" s="89" t="s">
        <v>33</v>
      </c>
      <c r="C50" s="54" t="s">
        <v>50</v>
      </c>
      <c r="D50" s="71">
        <v>5</v>
      </c>
      <c r="E50" s="188"/>
    </row>
    <row r="51" spans="1:5" x14ac:dyDescent="0.3">
      <c r="A51" s="128">
        <v>9</v>
      </c>
      <c r="B51" s="89" t="s">
        <v>140</v>
      </c>
      <c r="C51" s="54" t="s">
        <v>50</v>
      </c>
      <c r="D51" s="71">
        <v>16</v>
      </c>
      <c r="E51" s="188"/>
    </row>
    <row r="52" spans="1:5" x14ac:dyDescent="0.3">
      <c r="A52" s="128">
        <v>10</v>
      </c>
      <c r="B52" s="89" t="s">
        <v>141</v>
      </c>
      <c r="C52" s="54" t="s">
        <v>50</v>
      </c>
      <c r="D52" s="71">
        <v>15</v>
      </c>
      <c r="E52" s="188"/>
    </row>
    <row r="53" spans="1:5" ht="19.5" thickBot="1" x14ac:dyDescent="0.35">
      <c r="A53" s="88">
        <v>11</v>
      </c>
      <c r="B53" s="176" t="s">
        <v>32</v>
      </c>
      <c r="C53" s="58" t="s">
        <v>50</v>
      </c>
      <c r="D53" s="73">
        <v>6</v>
      </c>
      <c r="E53" s="188"/>
    </row>
    <row r="54" spans="1:5" ht="19.5" thickBot="1" x14ac:dyDescent="0.35">
      <c r="A54" s="211" t="s">
        <v>147</v>
      </c>
      <c r="B54" s="218"/>
      <c r="C54" s="141">
        <v>11</v>
      </c>
      <c r="D54" s="35">
        <f>SUM(D43:D53)</f>
        <v>150</v>
      </c>
      <c r="E54" s="188"/>
    </row>
    <row r="55" spans="1:5" ht="19.5" thickBot="1" x14ac:dyDescent="0.35">
      <c r="A55" s="219" t="s">
        <v>57</v>
      </c>
      <c r="B55" s="220"/>
      <c r="C55" s="220"/>
      <c r="D55" s="221"/>
      <c r="E55" s="188"/>
    </row>
    <row r="56" spans="1:5" ht="19.5" thickBot="1" x14ac:dyDescent="0.35">
      <c r="A56" s="222" t="s">
        <v>23</v>
      </c>
      <c r="B56" s="223"/>
      <c r="C56" s="223"/>
      <c r="D56" s="224"/>
      <c r="E56" s="188"/>
    </row>
    <row r="57" spans="1:5" ht="38.25" thickBot="1" x14ac:dyDescent="0.35">
      <c r="A57" s="35">
        <v>1</v>
      </c>
      <c r="B57" s="129" t="s">
        <v>81</v>
      </c>
      <c r="C57" s="65" t="s">
        <v>13</v>
      </c>
      <c r="D57" s="66">
        <v>15</v>
      </c>
      <c r="E57" s="188"/>
    </row>
    <row r="58" spans="1:5" ht="19.5" thickBot="1" x14ac:dyDescent="0.35">
      <c r="A58" s="211" t="s">
        <v>71</v>
      </c>
      <c r="B58" s="212"/>
      <c r="C58" s="40">
        <v>1</v>
      </c>
      <c r="D58" s="41">
        <f>SUM(D57)</f>
        <v>15</v>
      </c>
      <c r="E58" s="188"/>
    </row>
    <row r="59" spans="1:5" x14ac:dyDescent="0.3">
      <c r="A59" s="192"/>
      <c r="B59" s="193"/>
      <c r="C59" s="194"/>
      <c r="D59" s="195"/>
      <c r="E59" s="194"/>
    </row>
    <row r="60" spans="1:5" ht="19.5" thickBot="1" x14ac:dyDescent="0.35">
      <c r="A60" s="194"/>
      <c r="B60" s="196"/>
      <c r="C60" s="194"/>
      <c r="D60" s="195"/>
      <c r="E60" s="194"/>
    </row>
    <row r="61" spans="1:5" ht="19.5" thickBot="1" x14ac:dyDescent="0.35">
      <c r="A61" s="194"/>
      <c r="B61" s="193"/>
      <c r="C61" s="194"/>
      <c r="D61" s="195"/>
      <c r="E61" s="197"/>
    </row>
  </sheetData>
  <mergeCells count="25">
    <mergeCell ref="A22:D22"/>
    <mergeCell ref="C1:D1"/>
    <mergeCell ref="B2:D2"/>
    <mergeCell ref="C3:D3"/>
    <mergeCell ref="C4:D4"/>
    <mergeCell ref="A6:D6"/>
    <mergeCell ref="A7:D7"/>
    <mergeCell ref="A9:D9"/>
    <mergeCell ref="A10:D10"/>
    <mergeCell ref="A12:B12"/>
    <mergeCell ref="A13:D13"/>
    <mergeCell ref="A21:B21"/>
    <mergeCell ref="B40:C40"/>
    <mergeCell ref="B41:C41"/>
    <mergeCell ref="A24:B24"/>
    <mergeCell ref="A25:D25"/>
    <mergeCell ref="A30:B30"/>
    <mergeCell ref="A31:D31"/>
    <mergeCell ref="A32:D32"/>
    <mergeCell ref="A39:B39"/>
    <mergeCell ref="A58:B58"/>
    <mergeCell ref="A42:D42"/>
    <mergeCell ref="A54:B54"/>
    <mergeCell ref="A55:D55"/>
    <mergeCell ref="A56:D56"/>
  </mergeCells>
  <pageMargins left="0.7" right="0.7" top="0.75" bottom="0.75" header="0.3" footer="0.3"/>
  <pageSetup paperSize="9" scale="61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O30" sqref="O30"/>
    </sheetView>
  </sheetViews>
  <sheetFormatPr defaultRowHeight="15" x14ac:dyDescent="0.25"/>
  <cols>
    <col min="11" max="11" width="9.7109375" customWidth="1"/>
  </cols>
  <sheetData/>
  <pageMargins left="0.17" right="0.7" top="0.19" bottom="0.74803149606299213" header="0.11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27" sqref="E27"/>
    </sheetView>
  </sheetViews>
  <sheetFormatPr defaultRowHeight="11.25" x14ac:dyDescent="0.2"/>
  <cols>
    <col min="1" max="1" width="9.140625" style="27"/>
    <col min="2" max="2" width="48.5703125" style="27" customWidth="1"/>
    <col min="3" max="3" width="13.85546875" style="27" customWidth="1"/>
    <col min="4" max="4" width="9.140625" style="27"/>
    <col min="5" max="5" width="15.140625" style="27" customWidth="1"/>
    <col min="6" max="6" width="12.42578125" style="27" customWidth="1"/>
    <col min="7" max="7" width="15.28515625" style="27" customWidth="1"/>
    <col min="8" max="8" width="9.140625" style="27"/>
    <col min="9" max="16384" width="9.140625" style="2"/>
  </cols>
  <sheetData>
    <row r="1" spans="1:8" ht="12" thickBot="1" x14ac:dyDescent="0.25">
      <c r="A1" s="296" t="s">
        <v>56</v>
      </c>
      <c r="B1" s="297"/>
      <c r="C1" s="297"/>
      <c r="D1" s="297"/>
      <c r="E1" s="298" t="s">
        <v>93</v>
      </c>
      <c r="F1" s="298"/>
      <c r="G1" s="298"/>
      <c r="H1" s="1"/>
    </row>
    <row r="2" spans="1:8" ht="12" thickBot="1" x14ac:dyDescent="0.25">
      <c r="A2" s="3"/>
      <c r="B2" s="4"/>
      <c r="C2" s="4" t="s">
        <v>94</v>
      </c>
      <c r="D2" s="4" t="s">
        <v>46</v>
      </c>
      <c r="E2" s="5" t="s">
        <v>95</v>
      </c>
      <c r="F2" s="5" t="s">
        <v>96</v>
      </c>
      <c r="G2" s="6" t="s">
        <v>97</v>
      </c>
      <c r="H2" s="1" t="s">
        <v>98</v>
      </c>
    </row>
    <row r="3" spans="1:8" ht="22.5" x14ac:dyDescent="0.2">
      <c r="A3" s="7">
        <v>1</v>
      </c>
      <c r="B3" s="8" t="s">
        <v>4</v>
      </c>
      <c r="C3" s="9" t="s">
        <v>99</v>
      </c>
      <c r="D3" s="10">
        <v>6</v>
      </c>
      <c r="E3" s="11">
        <v>4</v>
      </c>
      <c r="F3" s="11">
        <v>2</v>
      </c>
      <c r="G3" s="11">
        <v>0</v>
      </c>
      <c r="H3" s="1">
        <f>SUM(E3:G3)</f>
        <v>6</v>
      </c>
    </row>
    <row r="4" spans="1:8" x14ac:dyDescent="0.2">
      <c r="A4" s="12">
        <v>2</v>
      </c>
      <c r="B4" s="13" t="s">
        <v>5</v>
      </c>
      <c r="C4" s="14" t="s">
        <v>100</v>
      </c>
      <c r="D4" s="15">
        <v>10</v>
      </c>
      <c r="E4" s="11">
        <v>0</v>
      </c>
      <c r="F4" s="11">
        <v>4</v>
      </c>
      <c r="G4" s="11">
        <v>6</v>
      </c>
      <c r="H4" s="1">
        <f t="shared" ref="H4:H13" si="0">SUM(E4:G4)</f>
        <v>10</v>
      </c>
    </row>
    <row r="5" spans="1:8" x14ac:dyDescent="0.2">
      <c r="A5" s="12">
        <v>3</v>
      </c>
      <c r="B5" s="13" t="s">
        <v>6</v>
      </c>
      <c r="C5" s="14" t="s">
        <v>101</v>
      </c>
      <c r="D5" s="15">
        <v>48</v>
      </c>
      <c r="E5" s="11">
        <v>8</v>
      </c>
      <c r="F5" s="11">
        <v>22</v>
      </c>
      <c r="G5" s="11">
        <v>18</v>
      </c>
      <c r="H5" s="1">
        <f t="shared" si="0"/>
        <v>48</v>
      </c>
    </row>
    <row r="6" spans="1:8" x14ac:dyDescent="0.2">
      <c r="A6" s="12">
        <v>4</v>
      </c>
      <c r="B6" s="13" t="s">
        <v>7</v>
      </c>
      <c r="C6" s="14" t="s">
        <v>102</v>
      </c>
      <c r="D6" s="15">
        <v>4</v>
      </c>
      <c r="E6" s="16">
        <v>0</v>
      </c>
      <c r="F6" s="16">
        <v>4</v>
      </c>
      <c r="G6" s="16">
        <v>0</v>
      </c>
      <c r="H6" s="1">
        <f t="shared" si="0"/>
        <v>4</v>
      </c>
    </row>
    <row r="7" spans="1:8" x14ac:dyDescent="0.2">
      <c r="A7" s="12">
        <v>5</v>
      </c>
      <c r="B7" s="13" t="s">
        <v>30</v>
      </c>
      <c r="C7" s="14" t="s">
        <v>103</v>
      </c>
      <c r="D7" s="15">
        <v>6</v>
      </c>
      <c r="E7" s="16">
        <v>1</v>
      </c>
      <c r="F7" s="16">
        <v>5</v>
      </c>
      <c r="G7" s="16">
        <v>0</v>
      </c>
      <c r="H7" s="1">
        <f t="shared" si="0"/>
        <v>6</v>
      </c>
    </row>
    <row r="8" spans="1:8" x14ac:dyDescent="0.2">
      <c r="A8" s="12">
        <v>6</v>
      </c>
      <c r="B8" s="13" t="s">
        <v>31</v>
      </c>
      <c r="C8" s="14" t="s">
        <v>101</v>
      </c>
      <c r="D8" s="15">
        <v>6</v>
      </c>
      <c r="E8" s="16">
        <v>0</v>
      </c>
      <c r="F8" s="16">
        <v>4</v>
      </c>
      <c r="G8" s="16">
        <v>2</v>
      </c>
      <c r="H8" s="1">
        <f t="shared" si="0"/>
        <v>6</v>
      </c>
    </row>
    <row r="9" spans="1:8" x14ac:dyDescent="0.2">
      <c r="A9" s="12">
        <v>7</v>
      </c>
      <c r="B9" s="13" t="s">
        <v>8</v>
      </c>
      <c r="C9" s="14" t="s">
        <v>104</v>
      </c>
      <c r="D9" s="15">
        <v>28</v>
      </c>
      <c r="E9" s="16">
        <v>13</v>
      </c>
      <c r="F9" s="16">
        <v>0</v>
      </c>
      <c r="G9" s="16">
        <v>15</v>
      </c>
      <c r="H9" s="1">
        <f t="shared" si="0"/>
        <v>28</v>
      </c>
    </row>
    <row r="10" spans="1:8" x14ac:dyDescent="0.2">
      <c r="A10" s="12">
        <v>8</v>
      </c>
      <c r="B10" s="13" t="s">
        <v>33</v>
      </c>
      <c r="C10" s="14" t="s">
        <v>105</v>
      </c>
      <c r="D10" s="15">
        <v>5</v>
      </c>
      <c r="E10" s="16">
        <v>0</v>
      </c>
      <c r="F10" s="16">
        <v>4</v>
      </c>
      <c r="G10" s="16">
        <v>1</v>
      </c>
      <c r="H10" s="1">
        <f t="shared" si="0"/>
        <v>5</v>
      </c>
    </row>
    <row r="11" spans="1:8" x14ac:dyDescent="0.2">
      <c r="A11" s="12">
        <v>9</v>
      </c>
      <c r="B11" s="13" t="s">
        <v>9</v>
      </c>
      <c r="C11" s="14" t="s">
        <v>106</v>
      </c>
      <c r="D11" s="15">
        <v>16</v>
      </c>
      <c r="E11" s="16">
        <v>4</v>
      </c>
      <c r="F11" s="16">
        <v>10</v>
      </c>
      <c r="G11" s="16">
        <v>2</v>
      </c>
      <c r="H11" s="1">
        <f t="shared" si="0"/>
        <v>16</v>
      </c>
    </row>
    <row r="12" spans="1:8" x14ac:dyDescent="0.2">
      <c r="A12" s="12">
        <v>10</v>
      </c>
      <c r="B12" s="13" t="s">
        <v>10</v>
      </c>
      <c r="C12" s="14" t="s">
        <v>107</v>
      </c>
      <c r="D12" s="15">
        <v>15</v>
      </c>
      <c r="E12" s="16">
        <v>0</v>
      </c>
      <c r="F12" s="16">
        <v>11</v>
      </c>
      <c r="G12" s="16">
        <v>4</v>
      </c>
      <c r="H12" s="1">
        <f t="shared" si="0"/>
        <v>15</v>
      </c>
    </row>
    <row r="13" spans="1:8" ht="12" thickBot="1" x14ac:dyDescent="0.25">
      <c r="A13" s="17">
        <v>11</v>
      </c>
      <c r="B13" s="18" t="s">
        <v>32</v>
      </c>
      <c r="C13" s="19"/>
      <c r="D13" s="20">
        <v>6</v>
      </c>
      <c r="E13" s="21">
        <v>2</v>
      </c>
      <c r="F13" s="21">
        <v>4</v>
      </c>
      <c r="G13" s="21">
        <v>0</v>
      </c>
      <c r="H13" s="1">
        <f t="shared" si="0"/>
        <v>6</v>
      </c>
    </row>
    <row r="14" spans="1:8" ht="12" thickBot="1" x14ac:dyDescent="0.25">
      <c r="A14" s="299" t="s">
        <v>46</v>
      </c>
      <c r="B14" s="300"/>
      <c r="C14" s="22"/>
      <c r="D14" s="23">
        <f>SUM(D3:D13)</f>
        <v>150</v>
      </c>
      <c r="E14" s="24">
        <f>SUM(E3:E13)</f>
        <v>32</v>
      </c>
      <c r="F14" s="24">
        <f>SUM(F3:F13)</f>
        <v>70</v>
      </c>
      <c r="G14" s="25">
        <f>SUM(G3:G13)</f>
        <v>48</v>
      </c>
      <c r="H14" s="26">
        <f>SUM(H3:H13)</f>
        <v>150</v>
      </c>
    </row>
  </sheetData>
  <mergeCells count="3">
    <mergeCell ref="A1:D1"/>
    <mergeCell ref="E1:G1"/>
    <mergeCell ref="A14:B14"/>
  </mergeCells>
  <pageMargins left="0.70866141732283472" right="0.16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План мероприятий 2019</vt:lpstr>
      <vt:lpstr>Мероприятия 1 квартал</vt:lpstr>
      <vt:lpstr>Лист1</vt:lpstr>
      <vt:lpstr>календарь 2019</vt:lpstr>
      <vt:lpstr>КФ ЦА</vt:lpstr>
      <vt:lpstr>'Мероприятия 1 квартал'!Область_печати</vt:lpstr>
      <vt:lpstr>'План мероприятий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2019-10-23T06:15:03Z</dcterms:modified>
</cp:coreProperties>
</file>